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Y:\1 PUBLIC (all user)\Economic\GGP\GGP Projects\Application\2026 Application\★ Application forms\"/>
    </mc:Choice>
  </mc:AlternateContent>
  <xr:revisionPtr revIDLastSave="0" documentId="13_ncr:1_{742606FD-BA77-4526-BB1E-33C40A0D9CA2}" xr6:coauthVersionLast="47" xr6:coauthVersionMax="47" xr10:uidLastSave="{00000000-0000-0000-0000-000000000000}"/>
  <bookViews>
    <workbookView xWindow="-110" yWindow="-110" windowWidth="19420" windowHeight="11500" tabRatio="775" activeTab="3" xr2:uid="{00000000-000D-0000-FFFF-FFFF00000000}"/>
  </bookViews>
  <sheets>
    <sheet name="Instruction" sheetId="18" r:id="rId1"/>
    <sheet name="Template 2 Financial Report" sheetId="14" r:id="rId2"/>
    <sheet name="SAMPLE BUDGET SOLAR" sheetId="16" state="hidden" r:id="rId3"/>
    <sheet name="Template 3-A Equipment" sheetId="12" r:id="rId4"/>
    <sheet name="Template 3-B Constrction" sheetId="10" r:id="rId5"/>
    <sheet name="Sample1_Equipment" sheetId="22" r:id="rId6"/>
    <sheet name="Sample2_Construction" sheetId="23" r:id="rId7"/>
    <sheet name="Budget (B)" sheetId="7" state="hidden" r:id="rId8"/>
    <sheet name="Sheet1 (2)" sheetId="4" state="hidden" r:id="rId9"/>
    <sheet name="Sheet1" sheetId="1" state="hidden" r:id="rId10"/>
  </sheets>
  <definedNames>
    <definedName name="_xlnm.Print_Area" localSheetId="2">'SAMPLE BUDGET SOLAR'!$A$1:$F$16</definedName>
    <definedName name="_xlnm.Print_Area" localSheetId="9">Sheet1!$A$1:$F$28</definedName>
    <definedName name="_xlnm.Print_Area" localSheetId="8">'Sheet1 (2)'!$A$1:$F$28</definedName>
    <definedName name="_xlnm.Print_Area" localSheetId="3">'Template 3-A Equipment'!$B$1:$N$24</definedName>
    <definedName name="_xlnm.Print_Area" localSheetId="4">'Template 3-B Constrction'!$A$2:$H$34</definedName>
    <definedName name="_xlnm.Print_Titles" localSheetId="7">'Budget (B)'!$1:$3</definedName>
    <definedName name="_xlnm.Print_Titles" localSheetId="3">'Template 3-A Equipment'!$2:$8</definedName>
    <definedName name="_xlnm.Print_Titles" localSheetId="4">'Template 3-B Constrction'!$2:$9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3" l="1"/>
  <c r="F25" i="23"/>
  <c r="F26" i="23"/>
  <c r="F27" i="23"/>
  <c r="F23" i="23"/>
  <c r="F12" i="23"/>
  <c r="F13" i="23"/>
  <c r="F14" i="23"/>
  <c r="F15" i="23"/>
  <c r="F16" i="23"/>
  <c r="F17" i="23"/>
  <c r="F18" i="23"/>
  <c r="F19" i="23"/>
  <c r="F20" i="23"/>
  <c r="F21" i="23"/>
  <c r="F11" i="23"/>
  <c r="G18" i="12"/>
  <c r="D4" i="12"/>
  <c r="E24" i="22"/>
  <c r="E23" i="22"/>
  <c r="E22" i="22"/>
  <c r="E21" i="22"/>
  <c r="E20" i="22"/>
  <c r="E19" i="22"/>
  <c r="E18" i="22"/>
  <c r="E17" i="22"/>
  <c r="E16" i="22"/>
  <c r="E15" i="22"/>
  <c r="E14" i="22"/>
  <c r="E13" i="22"/>
  <c r="E12" i="22"/>
  <c r="E11" i="22"/>
  <c r="E10" i="22"/>
  <c r="E9" i="22"/>
  <c r="C23" i="10"/>
  <c r="C17" i="10"/>
  <c r="C10" i="10"/>
  <c r="C32" i="10" s="1"/>
  <c r="F22" i="23" l="1"/>
  <c r="F10" i="23"/>
  <c r="F30" i="23" s="1"/>
  <c r="C6" i="23" s="1"/>
  <c r="E25" i="22"/>
  <c r="B6" i="22" s="1"/>
  <c r="C5" i="10"/>
  <c r="C4" i="10"/>
  <c r="D5" i="12"/>
  <c r="G9" i="12"/>
  <c r="G10" i="12"/>
  <c r="C6" i="10"/>
  <c r="G19" i="12"/>
  <c r="G20" i="12"/>
  <c r="G11" i="12"/>
  <c r="G13" i="12"/>
  <c r="G14" i="12"/>
  <c r="G15" i="12"/>
  <c r="G16" i="12"/>
  <c r="G17" i="12"/>
  <c r="F25" i="14"/>
  <c r="C25" i="14"/>
  <c r="F15" i="14"/>
  <c r="C15" i="14"/>
  <c r="D11" i="16"/>
  <c r="D10" i="16"/>
  <c r="D9" i="16"/>
  <c r="D4" i="16"/>
  <c r="D8" i="16"/>
  <c r="D7" i="16"/>
  <c r="D6" i="16"/>
  <c r="D5" i="16"/>
  <c r="D15" i="16" s="1"/>
  <c r="D12" i="16"/>
  <c r="E27" i="4"/>
  <c r="E26" i="4"/>
  <c r="E22" i="4"/>
  <c r="E23" i="4"/>
  <c r="E24" i="4"/>
  <c r="E25" i="4"/>
  <c r="E21" i="4"/>
  <c r="E20" i="4" s="1"/>
  <c r="E19" i="4"/>
  <c r="E14" i="4"/>
  <c r="E15" i="4"/>
  <c r="E16" i="4"/>
  <c r="E17" i="4"/>
  <c r="E18" i="4"/>
  <c r="E13" i="4"/>
  <c r="E12" i="4" s="1"/>
  <c r="E6" i="4"/>
  <c r="E4" i="4" s="1"/>
  <c r="E7" i="4"/>
  <c r="E10" i="4"/>
  <c r="E11" i="4"/>
  <c r="E5" i="4"/>
  <c r="E13" i="1"/>
  <c r="E12" i="1"/>
  <c r="E24" i="1"/>
  <c r="E25" i="1"/>
  <c r="E23" i="1"/>
  <c r="E22" i="1" s="1"/>
  <c r="E21" i="1"/>
  <c r="E17" i="1"/>
  <c r="E20" i="1"/>
  <c r="E6" i="1"/>
  <c r="E7" i="1"/>
  <c r="E8" i="1"/>
  <c r="E9" i="1"/>
  <c r="E10" i="1"/>
  <c r="E11" i="1"/>
  <c r="E4" i="1" s="1"/>
  <c r="E28" i="1" s="1"/>
  <c r="E14" i="1"/>
  <c r="E15" i="1"/>
  <c r="E16" i="1"/>
  <c r="E18" i="1"/>
  <c r="E19" i="1"/>
  <c r="E5" i="1"/>
  <c r="G21" i="12" l="1"/>
  <c r="D6" i="12" s="1"/>
  <c r="H25" i="14"/>
  <c r="H15" i="14"/>
  <c r="F25" i="4"/>
  <c r="E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31" authorId="0" shapeId="0" xr:uid="{00000000-0006-0000-0400-000001000000}">
      <text>
        <r>
          <rPr>
            <b/>
            <sz val="9"/>
            <color indexed="81"/>
            <rFont val="MS P ゴシック"/>
            <family val="3"/>
            <charset val="128"/>
          </rPr>
          <t>Windows ユーザー:</t>
        </r>
        <r>
          <rPr>
            <sz val="9"/>
            <color indexed="81"/>
            <rFont val="MS P ゴシック"/>
            <family val="3"/>
            <charset val="128"/>
          </rPr>
          <t xml:space="preserve">
If you would like to include External Audit fee in GGP budget, please add.</t>
        </r>
      </text>
    </comment>
  </commentList>
</comments>
</file>

<file path=xl/sharedStrings.xml><?xml version="1.0" encoding="utf-8"?>
<sst xmlns="http://schemas.openxmlformats.org/spreadsheetml/2006/main" count="479" uniqueCount="368">
  <si>
    <t>品目</t>
  </si>
  <si>
    <t>価格</t>
  </si>
  <si>
    <t>補足事項，特筆事項</t>
  </si>
  <si>
    <t>(単価：米ドル)</t>
    <rPh sb="1" eb="3">
      <t>タンカ</t>
    </rPh>
    <rPh sb="4" eb="5">
      <t>ベイ</t>
    </rPh>
    <phoneticPr fontId="2"/>
  </si>
  <si>
    <t>別添3 必要経費内訳</t>
    <phoneticPr fontId="1"/>
  </si>
  <si>
    <t>上記の合計（小数点以下切捨）</t>
    <phoneticPr fontId="1"/>
  </si>
  <si>
    <t>単価</t>
    <rPh sb="0" eb="2">
      <t>タンカ</t>
    </rPh>
    <phoneticPr fontId="1"/>
  </si>
  <si>
    <t>個数</t>
    <rPh sb="0" eb="2">
      <t>コスウ</t>
    </rPh>
    <phoneticPr fontId="1"/>
  </si>
  <si>
    <t>外部監査費</t>
    <rPh sb="0" eb="2">
      <t>ガイブ</t>
    </rPh>
    <rPh sb="2" eb="4">
      <t>カンサ</t>
    </rPh>
    <rPh sb="4" eb="5">
      <t>ヒ</t>
    </rPh>
    <phoneticPr fontId="1"/>
  </si>
  <si>
    <t>ビジビリティ</t>
    <phoneticPr fontId="1"/>
  </si>
  <si>
    <t>校舎改修費</t>
    <rPh sb="0" eb="2">
      <t>コウシャ</t>
    </rPh>
    <rPh sb="2" eb="5">
      <t>カイシュウヒ</t>
    </rPh>
    <phoneticPr fontId="1"/>
  </si>
  <si>
    <t>トタン屋根の取り外し</t>
    <rPh sb="3" eb="5">
      <t>ヤネ</t>
    </rPh>
    <rPh sb="6" eb="7">
      <t>ト</t>
    </rPh>
    <rPh sb="8" eb="9">
      <t>ハズ</t>
    </rPh>
    <phoneticPr fontId="1"/>
  </si>
  <si>
    <t>コンクリート屋根の設置</t>
    <rPh sb="6" eb="8">
      <t>ヤネ</t>
    </rPh>
    <rPh sb="9" eb="11">
      <t>セッチ</t>
    </rPh>
    <phoneticPr fontId="1"/>
  </si>
  <si>
    <t>既存の窓の取り外し</t>
    <rPh sb="0" eb="2">
      <t>キソン</t>
    </rPh>
    <rPh sb="3" eb="4">
      <t>マド</t>
    </rPh>
    <rPh sb="5" eb="6">
      <t>ト</t>
    </rPh>
    <rPh sb="7" eb="8">
      <t>ハズ</t>
    </rPh>
    <phoneticPr fontId="1"/>
  </si>
  <si>
    <t>内装・外壁の塗装</t>
    <phoneticPr fontId="1"/>
  </si>
  <si>
    <t>既存のドアの取り外し</t>
    <rPh sb="0" eb="2">
      <t>キソン</t>
    </rPh>
    <rPh sb="6" eb="7">
      <t>ト</t>
    </rPh>
    <rPh sb="8" eb="9">
      <t>ハズ</t>
    </rPh>
    <phoneticPr fontId="1"/>
  </si>
  <si>
    <t>ドアの設置</t>
    <rPh sb="3" eb="5">
      <t>セッチ</t>
    </rPh>
    <phoneticPr fontId="1"/>
  </si>
  <si>
    <t>アルミニウム製の窓の設置</t>
    <rPh sb="6" eb="7">
      <t>セイ</t>
    </rPh>
    <rPh sb="8" eb="9">
      <t>マド</t>
    </rPh>
    <rPh sb="10" eb="12">
      <t>セッチ</t>
    </rPh>
    <phoneticPr fontId="1"/>
  </si>
  <si>
    <t>単位</t>
    <rPh sb="0" eb="2">
      <t>タンイ</t>
    </rPh>
    <phoneticPr fontId="1"/>
  </si>
  <si>
    <t>個</t>
    <rPh sb="0" eb="1">
      <t>コ</t>
    </rPh>
    <phoneticPr fontId="1"/>
  </si>
  <si>
    <t>窓縁（25cm）の設置</t>
    <rPh sb="0" eb="1">
      <t>マド</t>
    </rPh>
    <rPh sb="1" eb="2">
      <t>フチ</t>
    </rPh>
    <rPh sb="9" eb="11">
      <t>セッチ</t>
    </rPh>
    <phoneticPr fontId="1"/>
  </si>
  <si>
    <t>立法メートル</t>
    <rPh sb="0" eb="2">
      <t>リッポウ</t>
    </rPh>
    <phoneticPr fontId="1"/>
  </si>
  <si>
    <t>平方メートル</t>
    <rPh sb="0" eb="2">
      <t>ヘイホウ</t>
    </rPh>
    <phoneticPr fontId="1"/>
  </si>
  <si>
    <t>メートル</t>
    <phoneticPr fontId="1"/>
  </si>
  <si>
    <t>床・壁の修復（セラミックタイルの設置）</t>
    <rPh sb="0" eb="1">
      <t>ユカ</t>
    </rPh>
    <rPh sb="2" eb="3">
      <t>カベ</t>
    </rPh>
    <rPh sb="4" eb="6">
      <t>シュウフク</t>
    </rPh>
    <rPh sb="16" eb="18">
      <t>セッチ</t>
    </rPh>
    <phoneticPr fontId="1"/>
  </si>
  <si>
    <t>運動場の屋根設置</t>
    <rPh sb="0" eb="3">
      <t>ウンドウジョウ</t>
    </rPh>
    <rPh sb="4" eb="6">
      <t>ヤネ</t>
    </rPh>
    <rPh sb="6" eb="8">
      <t>セッチ</t>
    </rPh>
    <phoneticPr fontId="1"/>
  </si>
  <si>
    <t>アルミニウム壁の設置</t>
    <rPh sb="6" eb="7">
      <t>カベ</t>
    </rPh>
    <rPh sb="8" eb="10">
      <t>セッチ</t>
    </rPh>
    <phoneticPr fontId="1"/>
  </si>
  <si>
    <t>個</t>
    <rPh sb="0" eb="1">
      <t>コ</t>
    </rPh>
    <phoneticPr fontId="1"/>
  </si>
  <si>
    <t>手洗い場の改修（含：飲料用タンクの設置）</t>
    <rPh sb="0" eb="2">
      <t>テアラ</t>
    </rPh>
    <rPh sb="3" eb="4">
      <t>バ</t>
    </rPh>
    <rPh sb="5" eb="7">
      <t>カイシュウ</t>
    </rPh>
    <rPh sb="8" eb="9">
      <t>フク</t>
    </rPh>
    <rPh sb="10" eb="13">
      <t>インリョウヨウ</t>
    </rPh>
    <rPh sb="17" eb="19">
      <t>セッチ</t>
    </rPh>
    <phoneticPr fontId="1"/>
  </si>
  <si>
    <t>運動場のベンチ</t>
    <rPh sb="0" eb="3">
      <t>ウンドウジョウ</t>
    </rPh>
    <phoneticPr fontId="1"/>
  </si>
  <si>
    <t>施設備品</t>
    <rPh sb="0" eb="2">
      <t>シセツ</t>
    </rPh>
    <rPh sb="2" eb="4">
      <t>ビヒン</t>
    </rPh>
    <phoneticPr fontId="1"/>
  </si>
  <si>
    <t>暖房設備の設置</t>
    <rPh sb="0" eb="2">
      <t>ダンボウ</t>
    </rPh>
    <rPh sb="2" eb="4">
      <t>セツビ</t>
    </rPh>
    <rPh sb="5" eb="7">
      <t>セッチ</t>
    </rPh>
    <phoneticPr fontId="1"/>
  </si>
  <si>
    <t>プリンター</t>
    <phoneticPr fontId="1"/>
  </si>
  <si>
    <t>印刷機</t>
    <rPh sb="0" eb="3">
      <t>インサツキ</t>
    </rPh>
    <phoneticPr fontId="1"/>
  </si>
  <si>
    <t>個</t>
    <rPh sb="0" eb="1">
      <t>コ</t>
    </rPh>
    <phoneticPr fontId="1"/>
  </si>
  <si>
    <t>ロッカー（教材等の保管用）</t>
    <rPh sb="5" eb="7">
      <t>キョウザイ</t>
    </rPh>
    <rPh sb="7" eb="8">
      <t>トウ</t>
    </rPh>
    <rPh sb="9" eb="11">
      <t>ホカン</t>
    </rPh>
    <rPh sb="11" eb="12">
      <t>ヨウ</t>
    </rPh>
    <phoneticPr fontId="1"/>
  </si>
  <si>
    <t>セメント</t>
    <phoneticPr fontId="1"/>
  </si>
  <si>
    <t>電気網の改修</t>
    <rPh sb="0" eb="2">
      <t>デンキ</t>
    </rPh>
    <rPh sb="2" eb="3">
      <t>モウ</t>
    </rPh>
    <rPh sb="4" eb="6">
      <t>カイシュウ</t>
    </rPh>
    <phoneticPr fontId="1"/>
  </si>
  <si>
    <t>現在，同校はプリンター及び印刷機を有していない。教材や試験用紙の印刷が必要な際には，隣村の学校まで赴き印刷している。</t>
    <rPh sb="0" eb="2">
      <t>ゲンザイ</t>
    </rPh>
    <rPh sb="3" eb="5">
      <t>ドウコウ</t>
    </rPh>
    <rPh sb="11" eb="12">
      <t>オヨ</t>
    </rPh>
    <rPh sb="13" eb="16">
      <t>インサツキ</t>
    </rPh>
    <rPh sb="17" eb="18">
      <t>ユウ</t>
    </rPh>
    <rPh sb="24" eb="26">
      <t>キョウザイ</t>
    </rPh>
    <rPh sb="27" eb="29">
      <t>シケン</t>
    </rPh>
    <rPh sb="29" eb="31">
      <t>ヨウシ</t>
    </rPh>
    <rPh sb="32" eb="34">
      <t>インサツ</t>
    </rPh>
    <rPh sb="35" eb="37">
      <t>ヒツヨウ</t>
    </rPh>
    <rPh sb="38" eb="39">
      <t>サイ</t>
    </rPh>
    <rPh sb="42" eb="44">
      <t>トナリムラ</t>
    </rPh>
    <rPh sb="45" eb="47">
      <t>ガッコウ</t>
    </rPh>
    <rPh sb="49" eb="50">
      <t>オモム</t>
    </rPh>
    <rPh sb="51" eb="53">
      <t>インサツ</t>
    </rPh>
    <phoneticPr fontId="1"/>
  </si>
  <si>
    <t>現在，同校は教材や衣類を保管するロッカーを有していない。児童は床に教材等を置いており，教室内の整理整頓に支障を来している。</t>
    <rPh sb="0" eb="2">
      <t>ゲンザイ</t>
    </rPh>
    <rPh sb="3" eb="5">
      <t>ドウコウ</t>
    </rPh>
    <rPh sb="6" eb="8">
      <t>キョウザイ</t>
    </rPh>
    <rPh sb="9" eb="11">
      <t>イルイ</t>
    </rPh>
    <rPh sb="12" eb="14">
      <t>ホカン</t>
    </rPh>
    <rPh sb="21" eb="22">
      <t>ユウ</t>
    </rPh>
    <rPh sb="28" eb="30">
      <t>ジドウ</t>
    </rPh>
    <rPh sb="31" eb="32">
      <t>ユカ</t>
    </rPh>
    <rPh sb="33" eb="35">
      <t>キョウザイ</t>
    </rPh>
    <rPh sb="35" eb="36">
      <t>トウ</t>
    </rPh>
    <rPh sb="37" eb="38">
      <t>オ</t>
    </rPh>
    <rPh sb="43" eb="45">
      <t>キョウシツ</t>
    </rPh>
    <rPh sb="45" eb="46">
      <t>ナイ</t>
    </rPh>
    <rPh sb="47" eb="51">
      <t>セイリセイトン</t>
    </rPh>
    <rPh sb="52" eb="54">
      <t>シショウ</t>
    </rPh>
    <rPh sb="55" eb="56">
      <t>キタ</t>
    </rPh>
    <phoneticPr fontId="1"/>
  </si>
  <si>
    <t>トイレの改修（含：下水網の改修）</t>
    <rPh sb="4" eb="6">
      <t>カイシュウ</t>
    </rPh>
    <rPh sb="7" eb="8">
      <t>フク</t>
    </rPh>
    <rPh sb="9" eb="11">
      <t>ゲスイ</t>
    </rPh>
    <rPh sb="11" eb="12">
      <t>モウ</t>
    </rPh>
    <rPh sb="13" eb="15">
      <t>カイシュウ</t>
    </rPh>
    <phoneticPr fontId="1"/>
  </si>
  <si>
    <t>水道管工事
Water Piping works:</t>
    <phoneticPr fontId="1"/>
  </si>
  <si>
    <t>駐車場
School Parking Area:</t>
    <rPh sb="0" eb="3">
      <t>チュウシャジョウ</t>
    </rPh>
    <phoneticPr fontId="1"/>
  </si>
  <si>
    <t>New Introduction at First Floor:</t>
    <phoneticPr fontId="1"/>
  </si>
  <si>
    <t>損傷したコンクリート壁の剥離、修復、塗装。</t>
    <rPh sb="0" eb="2">
      <t>ソンショウ</t>
    </rPh>
    <rPh sb="10" eb="11">
      <t>カベ</t>
    </rPh>
    <rPh sb="12" eb="14">
      <t>ハクリ</t>
    </rPh>
    <rPh sb="15" eb="17">
      <t>シュウフク</t>
    </rPh>
    <rPh sb="18" eb="20">
      <t>トソウ</t>
    </rPh>
    <phoneticPr fontId="1"/>
  </si>
  <si>
    <r>
      <rPr>
        <sz val="11"/>
        <color theme="1"/>
        <rFont val="MS Gothic"/>
        <family val="2"/>
        <charset val="128"/>
      </rPr>
      <t xml:space="preserve">校門鉄扉補修
</t>
    </r>
    <r>
      <rPr>
        <sz val="11"/>
        <color theme="1"/>
        <rFont val="Calibri"/>
        <family val="2"/>
      </rPr>
      <t>School Main Iron Door</t>
    </r>
    <rPh sb="0" eb="2">
      <t>コウモn</t>
    </rPh>
    <rPh sb="2" eb="4">
      <t>テテゥ</t>
    </rPh>
    <rPh sb="4" eb="6">
      <t>ホセィ</t>
    </rPh>
    <phoneticPr fontId="1"/>
  </si>
  <si>
    <r>
      <rPr>
        <sz val="11"/>
        <color theme="1"/>
        <rFont val="MS Gothic"/>
        <family val="2"/>
        <charset val="128"/>
      </rPr>
      <t xml:space="preserve">正面玄関改修
</t>
    </r>
    <r>
      <rPr>
        <sz val="11"/>
        <color theme="1"/>
        <rFont val="Calibri"/>
        <family val="2"/>
      </rPr>
      <t>School Main Entrance: Guard Area &amp; storage room</t>
    </r>
    <rPh sb="0" eb="4">
      <t>ショウメn</t>
    </rPh>
    <rPh sb="4" eb="6">
      <t>カイセィ</t>
    </rPh>
    <phoneticPr fontId="1"/>
  </si>
  <si>
    <r>
      <rPr>
        <sz val="11"/>
        <color theme="1"/>
        <rFont val="MS Gothic"/>
        <family val="2"/>
        <charset val="128"/>
      </rPr>
      <t xml:space="preserve">コンクリート擁壁補修・塗装
</t>
    </r>
    <r>
      <rPr>
        <sz val="11"/>
        <color theme="1"/>
        <rFont val="Calibri"/>
        <family val="2"/>
      </rPr>
      <t>School main exterior wall:</t>
    </r>
    <rPh sb="6" eb="8">
      <t>ヨウヘキ</t>
    </rPh>
    <rPh sb="8" eb="10">
      <t>ホセィ</t>
    </rPh>
    <phoneticPr fontId="1"/>
  </si>
  <si>
    <r>
      <rPr>
        <sz val="11"/>
        <color theme="1"/>
        <rFont val="MS Gothic"/>
        <family val="2"/>
        <charset val="128"/>
      </rPr>
      <t xml:space="preserve">校舎外壁及び内壁コンクリート壁補修
</t>
    </r>
    <r>
      <rPr>
        <sz val="8"/>
        <color theme="1"/>
        <rFont val="Calibri"/>
        <family val="2"/>
      </rPr>
      <t>Full Façade of the whole school building to create one same identity and repair the leakages:</t>
    </r>
    <rPh sb="14" eb="15">
      <t>カベ</t>
    </rPh>
    <phoneticPr fontId="1"/>
  </si>
  <si>
    <t>雨水が溜まらないように排水路を整備、底上げ。</t>
    <rPh sb="0" eb="2">
      <t xml:space="preserve">ウスイ </t>
    </rPh>
    <rPh sb="3" eb="4">
      <t xml:space="preserve">タマラナイ </t>
    </rPh>
    <rPh sb="11" eb="14">
      <t>ハイスイ</t>
    </rPh>
    <rPh sb="15" eb="17">
      <t>セイビ</t>
    </rPh>
    <rPh sb="18" eb="20">
      <t>ソコアゲ</t>
    </rPh>
    <phoneticPr fontId="1"/>
  </si>
  <si>
    <t>損傷した水道管の交換。</t>
    <rPh sb="0" eb="1">
      <t>ソンショウ</t>
    </rPh>
    <rPh sb="4" eb="7">
      <t>スイ</t>
    </rPh>
    <rPh sb="8" eb="10">
      <t>コウカn</t>
    </rPh>
    <phoneticPr fontId="1"/>
  </si>
  <si>
    <t>コンクリート床板貼り、倉庫の改修、電線網の改修。</t>
    <rPh sb="8" eb="9">
      <t>ハリ</t>
    </rPh>
    <rPh sb="11" eb="13">
      <t>ソウコ</t>
    </rPh>
    <rPh sb="14" eb="16">
      <t>カイシュウ</t>
    </rPh>
    <rPh sb="17" eb="19">
      <t>デンセn</t>
    </rPh>
    <rPh sb="19" eb="20">
      <t xml:space="preserve">モウノ </t>
    </rPh>
    <rPh sb="21" eb="23">
      <t>カイシュウ</t>
    </rPh>
    <phoneticPr fontId="1"/>
  </si>
  <si>
    <t>開閉部の補修、塗装。</t>
    <rPh sb="0" eb="2">
      <t>カイヘイ</t>
    </rPh>
    <rPh sb="2" eb="3">
      <t>b</t>
    </rPh>
    <rPh sb="4" eb="6">
      <t>ホシュウ</t>
    </rPh>
    <rPh sb="7" eb="9">
      <t>トソウ</t>
    </rPh>
    <phoneticPr fontId="1"/>
  </si>
  <si>
    <r>
      <rPr>
        <sz val="11"/>
        <color theme="1"/>
        <rFont val="MS Gothic"/>
        <family val="2"/>
        <charset val="128"/>
      </rPr>
      <t xml:space="preserve">主要配電盤、ブレーカーの改修
</t>
    </r>
    <r>
      <rPr>
        <sz val="11"/>
        <color theme="1"/>
        <rFont val="Calibri"/>
        <family val="2"/>
      </rPr>
      <t>Main Electric Frame and related circuit breakers</t>
    </r>
    <rPh sb="0" eb="2">
      <t>シュヨウ</t>
    </rPh>
    <rPh sb="2" eb="4">
      <t>ハイデn</t>
    </rPh>
    <rPh sb="4" eb="5">
      <t>バn</t>
    </rPh>
    <rPh sb="11" eb="12">
      <t>カイシュウ</t>
    </rPh>
    <rPh sb="12" eb="14">
      <t>カイシュウ</t>
    </rPh>
    <phoneticPr fontId="1"/>
  </si>
  <si>
    <t>危険な電線網の改修</t>
    <rPh sb="0" eb="2">
      <t>キケn</t>
    </rPh>
    <rPh sb="3" eb="5">
      <t>デンセn</t>
    </rPh>
    <rPh sb="5" eb="6">
      <t>モウ</t>
    </rPh>
    <rPh sb="7" eb="9">
      <t>カイシュウ</t>
    </rPh>
    <phoneticPr fontId="1"/>
  </si>
  <si>
    <r>
      <rPr>
        <sz val="11"/>
        <color theme="1"/>
        <rFont val="MS Gothic"/>
        <family val="2"/>
        <charset val="128"/>
      </rPr>
      <t xml:space="preserve">３教室、校長室、集会室の改修
</t>
    </r>
    <r>
      <rPr>
        <sz val="11"/>
        <color theme="1"/>
        <rFont val="Calibri"/>
        <family val="2"/>
      </rPr>
      <t>G 3 existing classrooms-1 director’s room- 1 event room</t>
    </r>
    <rPh sb="1" eb="3">
      <t>キョウシテゥ</t>
    </rPh>
    <rPh sb="4" eb="7">
      <t>コウチョウ</t>
    </rPh>
    <rPh sb="8" eb="11">
      <t>シュウカイ</t>
    </rPh>
    <rPh sb="12" eb="14">
      <t>カイシュウ</t>
    </rPh>
    <phoneticPr fontId="1"/>
  </si>
  <si>
    <t>内壁の塗装、ドアの交換</t>
    <rPh sb="0" eb="2">
      <t>ナイヘキ</t>
    </rPh>
    <rPh sb="3" eb="5">
      <t>トソウ</t>
    </rPh>
    <rPh sb="9" eb="11">
      <t>コウカn</t>
    </rPh>
    <phoneticPr fontId="1"/>
  </si>
  <si>
    <r>
      <rPr>
        <sz val="11"/>
        <color theme="1"/>
        <rFont val="MS Gothic"/>
        <family val="2"/>
        <charset val="128"/>
      </rPr>
      <t xml:space="preserve">多目的室の改修
</t>
    </r>
    <r>
      <rPr>
        <sz val="11"/>
        <color theme="1"/>
        <rFont val="Calibri"/>
        <family val="2"/>
      </rPr>
      <t>Kids Internal Playground: 20m x 4m</t>
    </r>
    <rPh sb="0" eb="4">
      <t>タモクテキ</t>
    </rPh>
    <rPh sb="5" eb="7">
      <t>カイシュウ</t>
    </rPh>
    <phoneticPr fontId="1"/>
  </si>
  <si>
    <t>床板貼り、屋上防水加工</t>
    <rPh sb="0" eb="1">
      <t>ユカ</t>
    </rPh>
    <rPh sb="1" eb="3">
      <t>イタハリ</t>
    </rPh>
    <rPh sb="5" eb="7">
      <t>ヤネ</t>
    </rPh>
    <phoneticPr fontId="1"/>
  </si>
  <si>
    <t>校庭改修費</t>
    <rPh sb="0" eb="1">
      <t>コウシャ</t>
    </rPh>
    <rPh sb="1" eb="2">
      <t>ニワ</t>
    </rPh>
    <rPh sb="2" eb="5">
      <t>カイシュウヒ</t>
    </rPh>
    <phoneticPr fontId="1"/>
  </si>
  <si>
    <r>
      <rPr>
        <sz val="11"/>
        <color theme="1"/>
        <rFont val="MS Gothic"/>
        <family val="2"/>
        <charset val="128"/>
      </rPr>
      <t xml:space="preserve">職員室、保健室の改修
</t>
    </r>
    <r>
      <rPr>
        <sz val="11"/>
        <color theme="1"/>
        <rFont val="Calibri"/>
        <family val="2"/>
      </rPr>
      <t xml:space="preserve">2 existing unfinished rooms1 teacher’s lounge &amp; 1 infirmary </t>
    </r>
    <rPh sb="0" eb="3">
      <t>ショクイn</t>
    </rPh>
    <rPh sb="4" eb="7">
      <t>ホケンシテゥ</t>
    </rPh>
    <rPh sb="8" eb="10">
      <t>カイシュウ</t>
    </rPh>
    <phoneticPr fontId="1"/>
  </si>
  <si>
    <t>内装の完成（床、壁、天井）</t>
    <rPh sb="0" eb="1">
      <t>ナイソウ</t>
    </rPh>
    <rPh sb="3" eb="5">
      <t>カンセイ</t>
    </rPh>
    <rPh sb="6" eb="7">
      <t xml:space="preserve">ユカ </t>
    </rPh>
    <rPh sb="8" eb="9">
      <t>カベ</t>
    </rPh>
    <rPh sb="10" eb="12">
      <t>テンジョウ</t>
    </rPh>
    <phoneticPr fontId="1"/>
  </si>
  <si>
    <t>トイレ改修
Toilets (4boys-4girls)</t>
    <rPh sb="3" eb="5">
      <t>カイシュウ</t>
    </rPh>
    <phoneticPr fontId="1"/>
  </si>
  <si>
    <t>男子トイレ：４、女子トイレ：４</t>
    <rPh sb="0" eb="2">
      <t>ダンセィ</t>
    </rPh>
    <rPh sb="8" eb="10">
      <t>ジョセィ</t>
    </rPh>
    <phoneticPr fontId="1"/>
  </si>
  <si>
    <t>校舎改修費（一階）</t>
    <rPh sb="0" eb="2">
      <t>コウシャ</t>
    </rPh>
    <rPh sb="2" eb="5">
      <t>カイシュウヒ</t>
    </rPh>
    <rPh sb="6" eb="8">
      <t>イッカイ</t>
    </rPh>
    <phoneticPr fontId="1"/>
  </si>
  <si>
    <t>水衛生施設修復（水道管工事）
Water Care: separation of drinking and regular water usage</t>
    <phoneticPr fontId="1"/>
  </si>
  <si>
    <r>
      <rPr>
        <sz val="11"/>
        <color theme="1"/>
        <rFont val="MS Gothic"/>
        <family val="2"/>
        <charset val="128"/>
      </rPr>
      <t xml:space="preserve">燃料タンク及び危険地帯改修
</t>
    </r>
    <r>
      <rPr>
        <sz val="11"/>
        <color theme="1"/>
        <rFont val="Calibri"/>
        <family val="2"/>
      </rPr>
      <t>Fuel Tank and Danger Zone:</t>
    </r>
    <rPh sb="0" eb="2">
      <t>ネンリョウタンク</t>
    </rPh>
    <rPh sb="5" eb="6">
      <t>オヨビ</t>
    </rPh>
    <rPh sb="7" eb="9">
      <t>キケn</t>
    </rPh>
    <rPh sb="9" eb="11">
      <t>チタイ</t>
    </rPh>
    <rPh sb="11" eb="13">
      <t>カイシュウ</t>
    </rPh>
    <phoneticPr fontId="1"/>
  </si>
  <si>
    <t xml:space="preserve">職員室の一部及び図書室の改修
</t>
    <rPh sb="0" eb="3">
      <t>ショクイn</t>
    </rPh>
    <rPh sb="4" eb="6">
      <t>イチブ</t>
    </rPh>
    <rPh sb="6" eb="7">
      <t>オヨビ</t>
    </rPh>
    <phoneticPr fontId="1"/>
  </si>
  <si>
    <t>校舎改修費（二階）</t>
    <rPh sb="0" eb="2">
      <t>コウシャ</t>
    </rPh>
    <rPh sb="2" eb="5">
      <t>カイシュウヒ</t>
    </rPh>
    <rPh sb="6" eb="7">
      <t>2</t>
    </rPh>
    <rPh sb="7" eb="8">
      <t>イッカイ</t>
    </rPh>
    <phoneticPr fontId="1"/>
  </si>
  <si>
    <r>
      <rPr>
        <sz val="11"/>
        <color theme="1"/>
        <rFont val="MS Gothic"/>
        <family val="2"/>
        <charset val="128"/>
      </rPr>
      <t xml:space="preserve">教室改修
</t>
    </r>
    <r>
      <rPr>
        <sz val="11"/>
        <color theme="1"/>
        <rFont val="Calibri"/>
        <family val="2"/>
      </rPr>
      <t>5 of 8 existing classrooms</t>
    </r>
    <rPh sb="0" eb="4">
      <t>キョウシテゥ</t>
    </rPh>
    <phoneticPr fontId="1"/>
  </si>
  <si>
    <t>教室改修
First Floor Rehabilitation: 3 of 8 existing classrooms</t>
    <phoneticPr fontId="1"/>
  </si>
  <si>
    <t>ヤード
First Floor Rehabilitation: yard</t>
    <phoneticPr fontId="1"/>
  </si>
  <si>
    <r>
      <rPr>
        <sz val="11"/>
        <color theme="1"/>
        <rFont val="MS Gothic"/>
        <family val="2"/>
        <charset val="128"/>
      </rPr>
      <t xml:space="preserve">トイレ改修 
</t>
    </r>
    <r>
      <rPr>
        <sz val="11"/>
        <color theme="1"/>
        <rFont val="Calibri"/>
        <family val="2"/>
      </rPr>
      <t>2 Teachers’ Toilets</t>
    </r>
    <phoneticPr fontId="1"/>
  </si>
  <si>
    <t>教員用トイレ：２</t>
    <rPh sb="0" eb="3">
      <t>キョウイn</t>
    </rPh>
    <phoneticPr fontId="1"/>
  </si>
  <si>
    <t>LUMPSUM</t>
  </si>
  <si>
    <t>Budget Breakdown</t>
  </si>
  <si>
    <t>Item</t>
  </si>
  <si>
    <t>Unit Price 
USD</t>
  </si>
  <si>
    <t xml:space="preserve"> Qty</t>
  </si>
  <si>
    <t>Unit</t>
  </si>
  <si>
    <t>Price
USD</t>
  </si>
  <si>
    <t>Note</t>
  </si>
  <si>
    <t>A- Architectural Works</t>
  </si>
  <si>
    <t>Masonry 100 mm Thick</t>
  </si>
  <si>
    <t>SQM</t>
  </si>
  <si>
    <t>internal partitions</t>
  </si>
  <si>
    <t>Masonry Double wall</t>
  </si>
  <si>
    <t>at elevation</t>
  </si>
  <si>
    <t xml:space="preserve"> Lintels and sills</t>
  </si>
  <si>
    <t>LM</t>
  </si>
  <si>
    <t>for windows and doors</t>
  </si>
  <si>
    <t>Concrete Kicker at elevation, including epoxy anchoring</t>
  </si>
  <si>
    <t>below double wall</t>
  </si>
  <si>
    <t>Stone coping</t>
  </si>
  <si>
    <t>around external openings</t>
  </si>
  <si>
    <t>Waterproofing polyurethane 2 layers</t>
  </si>
  <si>
    <t>Waterproofing System to WC Areas including skirting</t>
  </si>
  <si>
    <r>
      <t xml:space="preserve">Aluminum
</t>
    </r>
    <r>
      <rPr>
        <i/>
        <sz val="10"/>
        <color theme="1"/>
        <rFont val="Times New Roman"/>
        <family val="1"/>
      </rPr>
      <t>SIDEM 2000, Double glazing 
including folda accessories,White profile, bronze glass and fly screen</t>
    </r>
  </si>
  <si>
    <t>window size 1970mm width x 2600mm height</t>
  </si>
  <si>
    <t>Window size: 2800mm width x 2600mm height</t>
  </si>
  <si>
    <t>Window size: 3800mm width x 2600mm height</t>
  </si>
  <si>
    <t>Window size:  17150mm width x 1550mm height</t>
  </si>
  <si>
    <t>Wood</t>
  </si>
  <si>
    <t>Single leaf 80cm x 220 cm</t>
  </si>
  <si>
    <t>D2: Single leaf 90 cm x 220 cm</t>
  </si>
  <si>
    <t>D3: Single leaf 100 cm x 220 cm</t>
  </si>
  <si>
    <t>D7: Two leaves 180 cm x 240 cm</t>
  </si>
  <si>
    <t>Plastering internal surfaces</t>
  </si>
  <si>
    <t>walls, columns and ceiling</t>
  </si>
  <si>
    <t>Plastering  external surfaces</t>
  </si>
  <si>
    <t>walls and columns</t>
  </si>
  <si>
    <t>Scratched plaster</t>
  </si>
  <si>
    <t>internal and external surfaces</t>
  </si>
  <si>
    <t>Clean Plastering</t>
  </si>
  <si>
    <t>Internal shafts and WC ceiling</t>
  </si>
  <si>
    <t xml:space="preserve">False Ceiling Vinyl </t>
  </si>
  <si>
    <t>False Ceiling Hydrofuge</t>
  </si>
  <si>
    <t>12mm</t>
  </si>
  <si>
    <t>Tiling</t>
  </si>
  <si>
    <t>Anti Slip Solid Ceramic Floor Tiles Laser Cut, Size 300x300x8 mm.</t>
  </si>
  <si>
    <t>skirting</t>
  </si>
  <si>
    <t>WC walls</t>
  </si>
  <si>
    <t>Stair steps, riser and landings</t>
  </si>
  <si>
    <t>Thresholds</t>
  </si>
  <si>
    <t>Carrara</t>
  </si>
  <si>
    <t>Painting internal surfaces</t>
  </si>
  <si>
    <t>internal plastered walls, columns and ceiling</t>
  </si>
  <si>
    <t>Painting external surfaces</t>
  </si>
  <si>
    <t>external plastered walls and columns</t>
  </si>
  <si>
    <t>B- Mechanical Works</t>
    <phoneticPr fontId="1"/>
  </si>
  <si>
    <t>Air conditioning and ventillation system</t>
  </si>
  <si>
    <t>1 unit AC 9000 BTU
3 units AC 18000 BTU
90LM copper pipes
1 Exhaust air fan
122.5 Kg exhaust ducts
3 units exhaust ceiling diffusers</t>
  </si>
  <si>
    <t>Plumbing
Drainage, rain water and vent pipes</t>
  </si>
  <si>
    <t>1 unit Area drain
1 unit Floor drain
2 units Floor cleanout
1 Lavatory
2 Water closets
including all accessories and piping</t>
  </si>
  <si>
    <t>Plumbing
Water system</t>
  </si>
  <si>
    <t>galvanised pipes for cold water
galvanised pipes for hot water including 13mm rubber foam
PPR pipes embedded in walls and undertiles
valves, accessories and specialties</t>
  </si>
  <si>
    <t>Plumbing
Heating system</t>
  </si>
  <si>
    <t>PPR pipes embedded in walls and undertiles
PPR pipes exposed in shafts
1 unit electric water heater 50L
1 unit Aluminum radiator R5
3 unit Aluminum radiator R18</t>
  </si>
  <si>
    <t>Fire Fighting system</t>
  </si>
  <si>
    <t>1 unit portable fire extinguisher</t>
  </si>
  <si>
    <t>C- Electrical Works</t>
    <phoneticPr fontId="1"/>
  </si>
  <si>
    <t>Panel boards</t>
  </si>
  <si>
    <t>Feeder cables</t>
  </si>
  <si>
    <t>cable trays only</t>
  </si>
  <si>
    <t>Lighting outlets</t>
  </si>
  <si>
    <t>32 Units ceiling outlet
2 Units ceiling outlet for Emergency light
2 Units ceiling outlet for exit</t>
  </si>
  <si>
    <t>Lighting fixtures</t>
  </si>
  <si>
    <t>20 Units fluorescent fixture
12 Units downlight
2 Units emergency light self maintained
2 Units exit self maintained</t>
  </si>
  <si>
    <t>Switches</t>
  </si>
  <si>
    <t>8 Units push buttons
6 Units one way one gang switch</t>
  </si>
  <si>
    <t>Socket and electric outlets</t>
  </si>
  <si>
    <t>9 Units single socket 16 A
4 Units AC outlet
1 Unit extract fan
6 Units camera outlet</t>
  </si>
  <si>
    <t>Data/Telephone network</t>
  </si>
  <si>
    <t>telephone outlet</t>
  </si>
  <si>
    <t>Fire alarm system</t>
  </si>
  <si>
    <t>4 Units some detector
2 Units break glass/manual call point
1 Unit sounder bell</t>
  </si>
  <si>
    <t>Master clock bell system</t>
  </si>
  <si>
    <t>outlet, bell, push botton and master clock controller</t>
  </si>
  <si>
    <t>ビジビリティ
Visibility (memorial Plate)</t>
    <phoneticPr fontId="1"/>
  </si>
  <si>
    <t>外部監査費 
External Audit</t>
    <phoneticPr fontId="1"/>
  </si>
  <si>
    <t>Grand Total USD</t>
  </si>
  <si>
    <t>Visibility (memorial Plate)</t>
    <phoneticPr fontId="1"/>
  </si>
  <si>
    <t>External Audit</t>
    <phoneticPr fontId="1"/>
  </si>
  <si>
    <t>TOTAL</t>
    <phoneticPr fontId="1"/>
  </si>
  <si>
    <t>C- Work</t>
    <phoneticPr fontId="1"/>
  </si>
  <si>
    <t>Assembled in Lebanon</t>
  </si>
  <si>
    <t>Name of manufacturing maker, Country</t>
    <phoneticPr fontId="1"/>
  </si>
  <si>
    <t>Usage and Function</t>
    <phoneticPr fontId="1"/>
  </si>
  <si>
    <t xml:space="preserve">Income </t>
  </si>
  <si>
    <t xml:space="preserve">Expenditure </t>
  </si>
  <si>
    <t xml:space="preserve"> </t>
  </si>
  <si>
    <t>TOTAL</t>
  </si>
  <si>
    <r>
      <t xml:space="preserve">Item
</t>
    </r>
    <r>
      <rPr>
        <sz val="10"/>
        <color theme="1"/>
        <rFont val="MS PGothic"/>
        <family val="2"/>
      </rPr>
      <t>品目</t>
    </r>
  </si>
  <si>
    <r>
      <t xml:space="preserve">Unit Price
</t>
    </r>
    <r>
      <rPr>
        <sz val="10"/>
        <color theme="1"/>
        <rFont val="MS PGothic"/>
        <family val="2"/>
      </rPr>
      <t>単価</t>
    </r>
    <rPh sb="11" eb="13">
      <t>タンカ</t>
    </rPh>
    <phoneticPr fontId="1"/>
  </si>
  <si>
    <r>
      <t xml:space="preserve">Quantity
</t>
    </r>
    <r>
      <rPr>
        <sz val="10"/>
        <color theme="1"/>
        <rFont val="MS PGothic"/>
        <family val="2"/>
      </rPr>
      <t>個数</t>
    </r>
    <rPh sb="9" eb="11">
      <t>コスウ</t>
    </rPh>
    <phoneticPr fontId="1"/>
  </si>
  <si>
    <r>
      <t xml:space="preserve">Price
</t>
    </r>
    <r>
      <rPr>
        <sz val="10"/>
        <color theme="1"/>
        <rFont val="MS PGothic"/>
        <family val="2"/>
      </rPr>
      <t>価格</t>
    </r>
    <phoneticPr fontId="1"/>
  </si>
  <si>
    <t xml:space="preserve">To produce energy from solar </t>
  </si>
  <si>
    <t>Metallic Structure</t>
  </si>
  <si>
    <t>Metallic StructureTo handle the PV Panels and to fix it above the roof</t>
  </si>
  <si>
    <r>
      <t>30KW</t>
    </r>
    <r>
      <rPr>
        <sz val="12"/>
        <rFont val="Times New Roman"/>
        <family val="1"/>
      </rPr>
      <t>‐</t>
    </r>
    <r>
      <rPr>
        <sz val="12"/>
        <rFont val="Arial"/>
        <family val="2"/>
      </rPr>
      <t>3PHASE </t>
    </r>
    <r>
      <rPr>
        <sz val="12"/>
        <rFont val="Times New Roman"/>
        <family val="1"/>
      </rPr>
      <t>‐</t>
    </r>
    <r>
      <rPr>
        <sz val="12"/>
        <rFont val="Arial"/>
        <family val="2"/>
      </rPr>
      <t>PUMP</t>
    </r>
    <r>
      <rPr>
        <sz val="12"/>
        <rFont val="Times New Roman"/>
        <family val="1"/>
      </rPr>
      <t>‐</t>
    </r>
    <r>
      <rPr>
        <sz val="12"/>
        <rFont val="Arial"/>
        <family val="2"/>
      </rPr>
      <t xml:space="preserve">Solar INVERTER </t>
    </r>
  </si>
  <si>
    <t>Inverter to convert energy from solar panels to the building
Smart IOT Platform, High Protection Level, Comply With Multiple International Standards Certification, Unattended, Automatic Operation, Remote Monitoring, One Key To Clean The Pump, Multiple Pump Protection, Adapt To Various Types Of Pumps, Hige-efficient MPPT up to 99.8% as per specifications</t>
  </si>
  <si>
    <t xml:space="preserve">SINE FILTER </t>
  </si>
  <si>
    <t xml:space="preserve">Filters harmonics &amp; improves power quality 
Provide a Sine Wave output voltage when driven from Variable Frequency Drives or other types of PWM inverters with switching frequencies </t>
  </si>
  <si>
    <t>(+VE -VE) DC cable size 4mm2 copper of rated current about 20A-140A of rated voltage 
1000 VDC as per drawings</t>
  </si>
  <si>
    <t>For the connection between PV Panels and Inverter</t>
  </si>
  <si>
    <t xml:space="preserve">DC combiner </t>
  </si>
  <si>
    <t>combines the output of numerous strings of PV modules for connection to the inverter. And it houses the input overcurrent protection fuse assemblies for multiple strings</t>
  </si>
  <si>
    <t xml:space="preserve">Panel board </t>
  </si>
  <si>
    <t>containing breakers and control to have input from utility and generator and also from inverter and the give a pump outlet. Using protections such as fuses, arrestors,… refers to the drawings</t>
  </si>
  <si>
    <t xml:space="preserve">MTS+ Access +Earthing system </t>
  </si>
  <si>
    <t>Grounding System, to avoid any risk of electrolyte torque when fitting metallic masses for equipotential bonding.
containing  EARTH ELECTRODE (L=1500mm / D=16mm), bare and insulated cables, where it reaches value less than 5 ohms. Connect the earth cable to the inverter and to all solar panels</t>
  </si>
  <si>
    <t>Engineering</t>
  </si>
  <si>
    <t>Topographical Survey
Execution and shop drawings
As-built drawings
Earthworks for the Foundation of the Concrete Structure and Re- Pavement Around the Concrete Structure</t>
  </si>
  <si>
    <r>
      <rPr>
        <sz val="10"/>
        <color theme="1"/>
        <rFont val="Arial Unicode MS"/>
        <family val="2"/>
        <charset val="128"/>
      </rPr>
      <t>外部監査費</t>
    </r>
    <r>
      <rPr>
        <sz val="10"/>
        <color theme="1"/>
        <rFont val="Arial"/>
        <family val="2"/>
      </rPr>
      <t xml:space="preserve"> 
Financial audit services</t>
    </r>
    <phoneticPr fontId="1"/>
  </si>
  <si>
    <r>
      <rPr>
        <sz val="10.5"/>
        <rFont val="Arial Unicode MS"/>
        <family val="2"/>
        <charset val="128"/>
      </rPr>
      <t xml:space="preserve">日章旗プレート
</t>
    </r>
    <r>
      <rPr>
        <sz val="10.5"/>
        <rFont val="Arial"/>
        <family val="2"/>
      </rPr>
      <t>Visibility (Japanese Plaque)</t>
    </r>
    <phoneticPr fontId="1"/>
  </si>
  <si>
    <t>Mitsubishi, Japan</t>
  </si>
  <si>
    <t>mitsubishi, Japan</t>
  </si>
  <si>
    <t>Leapton Solar</t>
  </si>
  <si>
    <r>
      <t>SOLAR PANEL Half</t>
    </r>
    <r>
      <rPr>
        <sz val="12"/>
        <rFont val="Times New Roman"/>
        <family val="1"/>
      </rPr>
      <t>‐</t>
    </r>
    <r>
      <rPr>
        <sz val="12"/>
        <rFont val="Arial"/>
        <family val="2"/>
      </rPr>
      <t xml:space="preserve">Cell High Efficiency PV Module Class A </t>
    </r>
    <r>
      <rPr>
        <sz val="12"/>
        <rFont val="Times New Roman"/>
        <family val="1"/>
      </rPr>
      <t>‐</t>
    </r>
    <r>
      <rPr>
        <sz val="12"/>
        <rFont val="Arial"/>
        <family val="2"/>
      </rPr>
      <t>MONO 540W , to be certified by ISO 45001:2018.</t>
    </r>
  </si>
  <si>
    <r>
      <rPr>
        <sz val="10.5"/>
        <color theme="1"/>
        <rFont val="Arial Unicode MS"/>
        <family val="2"/>
        <charset val="128"/>
      </rPr>
      <t>上記青部分の合計（小数点以下切捨）</t>
    </r>
  </si>
  <si>
    <t>Budget Breakdown</t>
    <phoneticPr fontId="1"/>
  </si>
  <si>
    <t>Document Type</t>
  </si>
  <si>
    <t>Organization Name</t>
  </si>
  <si>
    <t>Project Name</t>
  </si>
  <si>
    <t>Total Budget</t>
  </si>
  <si>
    <t>Visibility (memorial Plate)</t>
  </si>
  <si>
    <t>External Audit*</t>
  </si>
  <si>
    <r>
      <t xml:space="preserve">Unit Price
</t>
    </r>
    <r>
      <rPr>
        <b/>
        <sz val="9"/>
        <color rgb="FFFF0000"/>
        <rFont val="Arial"/>
        <family val="2"/>
      </rPr>
      <t xml:space="preserve"> (please fill in)</t>
    </r>
  </si>
  <si>
    <r>
      <t xml:space="preserve"> Qty</t>
    </r>
    <r>
      <rPr>
        <b/>
        <sz val="12"/>
        <color theme="1"/>
        <rFont val="Arial"/>
        <family val="2"/>
      </rPr>
      <t xml:space="preserve">
</t>
    </r>
    <r>
      <rPr>
        <b/>
        <sz val="9"/>
        <color rgb="FFFF0000"/>
        <rFont val="Arial"/>
        <family val="2"/>
      </rPr>
      <t xml:space="preserve"> (please fill in)</t>
    </r>
  </si>
  <si>
    <r>
      <t>Price</t>
    </r>
    <r>
      <rPr>
        <b/>
        <sz val="9"/>
        <color rgb="FF0070C0"/>
        <rFont val="Arial"/>
        <family val="2"/>
      </rPr>
      <t xml:space="preserve">
</t>
    </r>
    <r>
      <rPr>
        <b/>
        <sz val="8"/>
        <color rgb="FF0070C0"/>
        <rFont val="Arial"/>
        <family val="2"/>
      </rPr>
      <t>(automatic calculation)</t>
    </r>
  </si>
  <si>
    <r>
      <t>Usage and Function</t>
    </r>
    <r>
      <rPr>
        <b/>
        <sz val="10"/>
        <color rgb="FFFF0000"/>
        <rFont val="Arial"/>
        <family val="2"/>
      </rPr>
      <t xml:space="preserve"> 
 (please fill in)</t>
    </r>
  </si>
  <si>
    <r>
      <t xml:space="preserve">Item </t>
    </r>
    <r>
      <rPr>
        <b/>
        <sz val="10"/>
        <color rgb="FFFF0000"/>
        <rFont val="Arial"/>
        <family val="2"/>
      </rPr>
      <t xml:space="preserve"> (please fill in)</t>
    </r>
  </si>
  <si>
    <t>B-  Work (XXX)</t>
  </si>
  <si>
    <t>Balance</t>
  </si>
  <si>
    <t>(Example) Utrasound machine</t>
  </si>
  <si>
    <t>Supplier A  / Price</t>
  </si>
  <si>
    <t>Supplier B  / Price</t>
  </si>
  <si>
    <t>Supplier C / Price</t>
  </si>
  <si>
    <t>DCE Company / 46000</t>
  </si>
  <si>
    <t xml:space="preserve">ABC Company / 39000 </t>
  </si>
  <si>
    <t>Remarks (if any)</t>
  </si>
  <si>
    <r>
      <t xml:space="preserve">Name of Manufacturing Company, and Country </t>
    </r>
    <r>
      <rPr>
        <b/>
        <sz val="11"/>
        <color rgb="FFFF0000"/>
        <rFont val="Arial"/>
        <family val="2"/>
      </rPr>
      <t>(please fill in)</t>
    </r>
  </si>
  <si>
    <t>FGH Company / 42000</t>
  </si>
  <si>
    <r>
      <t>Quotation Results from 3 suppliers 
color</t>
    </r>
    <r>
      <rPr>
        <b/>
        <sz val="11"/>
        <color rgb="FFFFFF00"/>
        <rFont val="Arial"/>
        <family val="2"/>
      </rPr>
      <t xml:space="preserve"> yellow</t>
    </r>
    <r>
      <rPr>
        <b/>
        <sz val="11"/>
        <color theme="1"/>
        <rFont val="Arial"/>
        <family val="2"/>
      </rPr>
      <t xml:space="preserve"> for the selected one</t>
    </r>
  </si>
  <si>
    <t>Attachment Format</t>
  </si>
  <si>
    <t>A -  Work (XXX)</t>
  </si>
  <si>
    <t>-</t>
  </si>
  <si>
    <r>
      <t xml:space="preserve">Unit
</t>
    </r>
    <r>
      <rPr>
        <sz val="9"/>
        <color theme="1"/>
        <rFont val="Arial"/>
        <family val="2"/>
      </rPr>
      <t>Meter, square meter, etc.</t>
    </r>
  </si>
  <si>
    <r>
      <t>Remark</t>
    </r>
    <r>
      <rPr>
        <b/>
        <sz val="10"/>
        <color rgb="FFFF0000"/>
        <rFont val="Arial"/>
        <family val="2"/>
      </rPr>
      <t xml:space="preserve"> (please explain details)</t>
    </r>
  </si>
  <si>
    <t>Total Budget (USD)</t>
  </si>
  <si>
    <t>ABC NGO</t>
  </si>
  <si>
    <t xml:space="preserve">*Visibility, External audit costs might be supported by GGP. Embassy will provide detailed info for shorlisted candidates. </t>
  </si>
  <si>
    <t>XXX Company, Japan</t>
  </si>
  <si>
    <t>The Project for XXX</t>
  </si>
  <si>
    <t>Aluminum</t>
    <phoneticPr fontId="1"/>
  </si>
  <si>
    <t>Wood</t>
    <phoneticPr fontId="1"/>
  </si>
  <si>
    <t>Masonry 100 mm Thick</t>
    <phoneticPr fontId="1"/>
  </si>
  <si>
    <t>Lintels and sills</t>
    <phoneticPr fontId="1"/>
  </si>
  <si>
    <t>Concrete Kicker at elevation</t>
    <phoneticPr fontId="1"/>
  </si>
  <si>
    <t>Stone coping</t>
    <phoneticPr fontId="1"/>
  </si>
  <si>
    <t>Waterproofing polyurethane 2 layers</t>
    <phoneticPr fontId="1"/>
  </si>
  <si>
    <t xml:space="preserve">Plastering </t>
    <phoneticPr fontId="1"/>
  </si>
  <si>
    <t xml:space="preserve">False Ceiling Vinyl </t>
    <phoneticPr fontId="1"/>
  </si>
  <si>
    <t>Tiling</t>
    <phoneticPr fontId="1"/>
  </si>
  <si>
    <t>Painting</t>
    <phoneticPr fontId="1"/>
  </si>
  <si>
    <t>Air conditioning and ventillation system</t>
    <phoneticPr fontId="1"/>
  </si>
  <si>
    <t>Plumbing
Drainage, rain water and vent pipes</t>
    <phoneticPr fontId="1"/>
  </si>
  <si>
    <t>Plumbing
Water system</t>
    <phoneticPr fontId="1"/>
  </si>
  <si>
    <t>Plumbing Heating system</t>
    <phoneticPr fontId="1"/>
  </si>
  <si>
    <t>Fire Fighting system</t>
    <phoneticPr fontId="1"/>
  </si>
  <si>
    <t>ABC Construction/
13,553</t>
  </si>
  <si>
    <t>ABC Construction/
62,759</t>
  </si>
  <si>
    <t>XYZ Construction/
80,050</t>
  </si>
  <si>
    <t>XYZ Construction/
22,000</t>
  </si>
  <si>
    <r>
      <t xml:space="preserve">Selected Supplier's Unit Price
</t>
    </r>
    <r>
      <rPr>
        <b/>
        <sz val="9"/>
        <color rgb="FFFF0000"/>
        <rFont val="Arial"/>
        <family val="2"/>
      </rPr>
      <t xml:space="preserve"> (please fill in)</t>
    </r>
  </si>
  <si>
    <t>AAA, Japan</t>
  </si>
  <si>
    <t>Inverter to convert energy from solar panels to the building</t>
  </si>
  <si>
    <t xml:space="preserve">Solar Panels 545W  </t>
    <phoneticPr fontId="3"/>
  </si>
  <si>
    <t>Hybrid Inverter 15KW</t>
    <phoneticPr fontId="3"/>
  </si>
  <si>
    <t>Lithium ion Battery 48V</t>
    <phoneticPr fontId="3"/>
  </si>
  <si>
    <t>Fuel Saver Controller</t>
    <phoneticPr fontId="3"/>
  </si>
  <si>
    <t>Metalic Chassis for panels</t>
    <phoneticPr fontId="3"/>
  </si>
  <si>
    <t>Surge Protection devices (AC and DC)</t>
    <phoneticPr fontId="3"/>
  </si>
  <si>
    <t>Automatic Transfer Switch 115A</t>
    <phoneticPr fontId="3"/>
  </si>
  <si>
    <t>PV cables 6mm2 1500VDC</t>
    <phoneticPr fontId="3"/>
  </si>
  <si>
    <t>Power Cables 4x10mm2 + 1x10mm2</t>
    <phoneticPr fontId="3"/>
  </si>
  <si>
    <t>Wiring and accessories</t>
    <phoneticPr fontId="3"/>
  </si>
  <si>
    <t>MDB-School</t>
    <phoneticPr fontId="3"/>
  </si>
  <si>
    <t>Solar panels to produce energy</t>
  </si>
  <si>
    <t>Batteries for storage to use power when utility power is down or there is no solar generated from solar panels.</t>
  </si>
  <si>
    <t>Fuel saver controller to communicate between the existing inverter and the new additional hybrid inverter in order to manage the power flow to the building during the EDL shut down or generator ON/OFF</t>
  </si>
  <si>
    <t>Aluminium rail and steel base to supports the solar panels</t>
  </si>
  <si>
    <t>Surge arrestor protection devices to protect the inverter for lightning strike on DC and AC side.</t>
  </si>
  <si>
    <t>Automatic transfer switch to switch from the EDL(shutdown)/GEN  source to the hybrid inverter source</t>
  </si>
  <si>
    <t>PV cables between solar panels and inverter</t>
  </si>
  <si>
    <t>AC cables between EDL/GEN and the inverter</t>
  </si>
  <si>
    <t>Wires and terminals, and Fuses for battery protection</t>
  </si>
  <si>
    <t>Main Distribution Board, includes the main breaker of the high school, with outgoing feeders to feed the sections, monitoring devices and indicating devices.</t>
  </si>
  <si>
    <t>CCC, France</t>
  </si>
  <si>
    <t>SSS, Japan</t>
  </si>
  <si>
    <t>MMM , Japan</t>
  </si>
  <si>
    <t>Supplier A  / 
Total Price</t>
  </si>
  <si>
    <t>Supplier B  / 
Total Price</t>
  </si>
  <si>
    <t>Supplier C / 
Total Price</t>
  </si>
  <si>
    <t>ABC Company /
12400</t>
  </si>
  <si>
    <t>DEF Company / 
11,250</t>
  </si>
  <si>
    <t>XYZ Company / 
13,000</t>
  </si>
  <si>
    <t>ZZZ Company / 
1,200</t>
  </si>
  <si>
    <t>XXX Company /
1,050</t>
  </si>
  <si>
    <t>YYY Company / 
1,150</t>
  </si>
  <si>
    <t>DEF Company / 
3,150</t>
  </si>
  <si>
    <t>ABC Company /
3,400</t>
  </si>
  <si>
    <t>XYZ Company / 
3,900</t>
  </si>
  <si>
    <t>ABC Company /
1,500</t>
  </si>
  <si>
    <t>DEF Company / 
1,350</t>
  </si>
  <si>
    <t>XYZ Company / 
1,400</t>
  </si>
  <si>
    <t>QQQ Company /
11,700</t>
  </si>
  <si>
    <t>PPP Company / 
12,500</t>
  </si>
  <si>
    <t>RRR Company / 
12,800</t>
  </si>
  <si>
    <t>ABC Company /
4,500</t>
  </si>
  <si>
    <t>DEF Company / 
4,150</t>
  </si>
  <si>
    <t>XYZ Company / 
5,000</t>
  </si>
  <si>
    <t>CCC Company /
3,750</t>
  </si>
  <si>
    <t>DDD Company / 
4,120</t>
  </si>
  <si>
    <t>EEECompany / 
4,300</t>
  </si>
  <si>
    <t>DEF Company / 
4,500</t>
  </si>
  <si>
    <t>ABC Company/ 4,800</t>
  </si>
  <si>
    <t>XYZ Company / 
5,100</t>
  </si>
  <si>
    <t>QQQ Company /
1,550</t>
  </si>
  <si>
    <t>PPP Company / 
2,000</t>
  </si>
  <si>
    <t>RRR Company / 
1,800</t>
  </si>
  <si>
    <t>XXX Company /
4,000</t>
  </si>
  <si>
    <t>YYY Company / 
4,500</t>
  </si>
  <si>
    <t>ZZZ Company / 
4,800</t>
  </si>
  <si>
    <t>PPP, Japan</t>
  </si>
  <si>
    <r>
      <t xml:space="preserve">Name of </t>
    </r>
    <r>
      <rPr>
        <b/>
        <u/>
        <sz val="11"/>
        <color theme="1"/>
        <rFont val="Arial"/>
        <family val="2"/>
      </rPr>
      <t xml:space="preserve">Manufacturing Company, </t>
    </r>
    <r>
      <rPr>
        <b/>
        <sz val="11"/>
        <color theme="1"/>
        <rFont val="Arial"/>
        <family val="2"/>
      </rPr>
      <t xml:space="preserve">and Country </t>
    </r>
    <r>
      <rPr>
        <b/>
        <sz val="11"/>
        <color rgb="FFFF0000"/>
        <rFont val="Arial"/>
        <family val="2"/>
      </rPr>
      <t>(please fill in)</t>
    </r>
  </si>
  <si>
    <t xml:space="preserve">The Project for </t>
  </si>
  <si>
    <t>DEF Company / 
720</t>
  </si>
  <si>
    <t>XYZ Company / 
790</t>
  </si>
  <si>
    <t>ABC Company /
750</t>
  </si>
  <si>
    <t>Template 3 - Financial Report</t>
  </si>
  <si>
    <r>
      <t>Please don’t include</t>
    </r>
    <r>
      <rPr>
        <b/>
        <i/>
        <u/>
        <sz val="14"/>
        <color theme="1"/>
        <rFont val="Arial"/>
        <family val="2"/>
      </rPr>
      <t xml:space="preserve"> VAT</t>
    </r>
    <r>
      <rPr>
        <b/>
        <i/>
        <sz val="14"/>
        <color theme="1"/>
        <rFont val="Arial"/>
        <family val="2"/>
      </rPr>
      <t>.</t>
    </r>
    <phoneticPr fontId="1"/>
  </si>
  <si>
    <r>
      <t xml:space="preserve">Please don’t include </t>
    </r>
    <r>
      <rPr>
        <b/>
        <i/>
        <u/>
        <sz val="16"/>
        <color theme="1"/>
        <rFont val="Arial"/>
        <family val="2"/>
      </rPr>
      <t>VAT</t>
    </r>
    <r>
      <rPr>
        <b/>
        <i/>
        <sz val="16"/>
        <color theme="1"/>
        <rFont val="Arial"/>
        <family val="2"/>
      </rPr>
      <t>.</t>
    </r>
    <phoneticPr fontId="1"/>
  </si>
  <si>
    <r>
      <rPr>
        <b/>
        <sz val="11"/>
        <color rgb="FF0070C0"/>
        <rFont val="Arial"/>
        <family val="2"/>
      </rPr>
      <t>Template 2:</t>
    </r>
    <r>
      <rPr>
        <b/>
        <sz val="11"/>
        <color theme="1"/>
        <rFont val="Arial"/>
        <family val="2"/>
      </rPr>
      <t xml:space="preserve"> Financial Report</t>
    </r>
  </si>
  <si>
    <r>
      <rPr>
        <b/>
        <sz val="11"/>
        <color rgb="FF0070C0"/>
        <rFont val="Arial"/>
        <family val="2"/>
      </rPr>
      <t xml:space="preserve">Template 3: </t>
    </r>
    <r>
      <rPr>
        <b/>
        <sz val="11"/>
        <color theme="1"/>
        <rFont val="Arial"/>
        <family val="2"/>
      </rPr>
      <t>Budget Breakdown</t>
    </r>
  </si>
  <si>
    <t>Template 2_Financial Report</t>
  </si>
  <si>
    <t>Template 3-B_(Construction) Budget Breakdown Form</t>
  </si>
  <si>
    <r>
      <t xml:space="preserve">For Equipment procurement, please use the form </t>
    </r>
    <r>
      <rPr>
        <b/>
        <sz val="11"/>
        <color theme="1"/>
        <rFont val="Arial"/>
        <family val="2"/>
      </rPr>
      <t>3-A (Equipment).</t>
    </r>
  </si>
  <si>
    <r>
      <t>For Construction/ Renovation projects, please use the form</t>
    </r>
    <r>
      <rPr>
        <b/>
        <sz val="11"/>
        <color theme="1"/>
        <rFont val="Arial"/>
        <family val="2"/>
      </rPr>
      <t xml:space="preserve"> 3-B (Construction)</t>
    </r>
    <r>
      <rPr>
        <sz val="11"/>
        <color theme="1"/>
        <rFont val="Arial"/>
        <family val="2"/>
      </rPr>
      <t xml:space="preserve">.  </t>
    </r>
  </si>
  <si>
    <t>Template 3-A_(Equipment) Budget Breakdown Form</t>
  </si>
  <si>
    <t>Sample Forms to help you</t>
  </si>
  <si>
    <t>Explain the function of this equipment</t>
  </si>
  <si>
    <r>
      <t xml:space="preserve">Remarks </t>
    </r>
    <r>
      <rPr>
        <b/>
        <sz val="11"/>
        <color rgb="FFFF0000"/>
        <rFont val="Arial"/>
        <family val="2"/>
      </rPr>
      <t>(if any)</t>
    </r>
  </si>
  <si>
    <t>Supplier A  / Price (JOD)</t>
  </si>
  <si>
    <t>Supplier B  / Price (JOD)</t>
  </si>
  <si>
    <t>Supplier C / Price (JOD)</t>
  </si>
  <si>
    <t>Template 3 (A) Equipment_Budget Breakdown</t>
  </si>
  <si>
    <t>DEF Consruction/
70,345</t>
  </si>
  <si>
    <t>DEF Consruction/
14,500</t>
  </si>
  <si>
    <t>Template 3 (B) - Construction_Budget Breakdown</t>
  </si>
  <si>
    <r>
      <t xml:space="preserve">Unit Price (JOD)
</t>
    </r>
    <r>
      <rPr>
        <b/>
        <sz val="9"/>
        <color rgb="FFFF0000"/>
        <rFont val="Arial"/>
        <family val="2"/>
      </rPr>
      <t xml:space="preserve"> (please fill in)</t>
    </r>
  </si>
  <si>
    <r>
      <t>Selected Supplier's Price (JOD)</t>
    </r>
    <r>
      <rPr>
        <b/>
        <sz val="9"/>
        <color rgb="FF0070C0"/>
        <rFont val="Arial"/>
        <family val="2"/>
      </rPr>
      <t xml:space="preserve">
</t>
    </r>
    <r>
      <rPr>
        <b/>
        <sz val="8"/>
        <color rgb="FF0070C0"/>
        <rFont val="Arial"/>
        <family val="2"/>
      </rPr>
      <t>(automatic calculation)</t>
    </r>
  </si>
  <si>
    <t>YYY , Japan</t>
  </si>
  <si>
    <t>FFF, Jordan</t>
  </si>
  <si>
    <t>BBB, Jordan</t>
  </si>
  <si>
    <t>BBB, Germany</t>
  </si>
  <si>
    <t>EEE, Italy</t>
  </si>
  <si>
    <t>Instruction : GGP2026 Application - Application Form 2</t>
  </si>
  <si>
    <t>Please fill out the Templates 2 and 3 below:</t>
  </si>
  <si>
    <t>Sample 2: Template 3-B (Construction)</t>
  </si>
  <si>
    <t>Template 3 - (B) - Contruction_Budget Breakdown</t>
  </si>
  <si>
    <t>Template 3 - (A) - Equipment_Budget Breakdown</t>
  </si>
  <si>
    <r>
      <rPr>
        <b/>
        <sz val="14"/>
        <color theme="1"/>
        <rFont val="ＭＳ Ｐゴシック"/>
        <family val="2"/>
        <charset val="128"/>
      </rPr>
      <t>＜</t>
    </r>
    <r>
      <rPr>
        <b/>
        <sz val="14"/>
        <color theme="1"/>
        <rFont val="Arial"/>
        <family val="2"/>
      </rPr>
      <t>FY2025</t>
    </r>
    <r>
      <rPr>
        <b/>
        <sz val="14"/>
        <color theme="1"/>
        <rFont val="ＭＳ Ｐゴシック"/>
        <family val="2"/>
        <charset val="128"/>
      </rPr>
      <t>＞</t>
    </r>
    <r>
      <rPr>
        <b/>
        <sz val="14"/>
        <color theme="1"/>
        <rFont val="Arial"/>
        <family val="2"/>
      </rPr>
      <t xml:space="preserve">   </t>
    </r>
    <r>
      <rPr>
        <sz val="14"/>
        <color theme="1"/>
        <rFont val="Arial"/>
        <family val="2"/>
      </rPr>
      <t xml:space="preserve">                       </t>
    </r>
    <phoneticPr fontId="1"/>
  </si>
  <si>
    <r>
      <rPr>
        <b/>
        <sz val="14"/>
        <color theme="1"/>
        <rFont val="ＭＳ Ｐゴシック"/>
        <family val="2"/>
        <charset val="128"/>
      </rPr>
      <t>＜</t>
    </r>
    <r>
      <rPr>
        <b/>
        <sz val="14"/>
        <color theme="1"/>
        <rFont val="Arial"/>
        <family val="2"/>
      </rPr>
      <t>FY2024</t>
    </r>
    <r>
      <rPr>
        <b/>
        <sz val="14"/>
        <color theme="1"/>
        <rFont val="ＭＳ Ｐゴシック"/>
        <family val="2"/>
        <charset val="128"/>
      </rPr>
      <t>＞</t>
    </r>
    <r>
      <rPr>
        <b/>
        <sz val="14"/>
        <color theme="1"/>
        <rFont val="Arial"/>
        <family val="2"/>
      </rPr>
      <t xml:space="preserve">   </t>
    </r>
    <r>
      <rPr>
        <sz val="14"/>
        <color theme="1"/>
        <rFont val="Arial"/>
        <family val="2"/>
      </rPr>
      <t xml:space="preserve">                        </t>
    </r>
    <phoneticPr fontId="1"/>
  </si>
  <si>
    <t>Amount (JOD)</t>
    <phoneticPr fontId="1"/>
  </si>
  <si>
    <t xml:space="preserve">Amount (JOD) </t>
    <phoneticPr fontId="1"/>
  </si>
  <si>
    <t>Instructions</t>
    <phoneticPr fontId="1"/>
  </si>
  <si>
    <r>
      <t>Price</t>
    </r>
    <r>
      <rPr>
        <b/>
        <sz val="9"/>
        <color rgb="FF0070C0"/>
        <rFont val="Arial"/>
        <family val="2"/>
      </rPr>
      <t xml:space="preserve">
</t>
    </r>
    <r>
      <rPr>
        <b/>
        <sz val="8"/>
        <color rgb="FF0070C0"/>
        <rFont val="Arial"/>
        <family val="2"/>
      </rPr>
      <t>(automatic calculation)</t>
    </r>
    <phoneticPr fontId="1"/>
  </si>
  <si>
    <t>Organization Name</t>
    <phoneticPr fontId="1"/>
  </si>
  <si>
    <r>
      <t xml:space="preserve">Quotation Results from 3 suppliers. 
</t>
    </r>
    <r>
      <rPr>
        <sz val="11"/>
        <color rgb="FFFF0000"/>
        <rFont val="Arial"/>
        <family val="2"/>
      </rPr>
      <t>(Please fill in.</t>
    </r>
    <r>
      <rPr>
        <sz val="11"/>
        <color theme="1"/>
        <rFont val="Arial"/>
        <family val="2"/>
      </rPr>
      <t xml:space="preserve"> </t>
    </r>
    <r>
      <rPr>
        <sz val="11"/>
        <color rgb="FFFF0000"/>
        <rFont val="Arial"/>
        <family val="2"/>
      </rPr>
      <t>Color yellow for the selected one)</t>
    </r>
    <phoneticPr fontId="1"/>
  </si>
  <si>
    <r>
      <t>Usage and Function</t>
    </r>
    <r>
      <rPr>
        <b/>
        <sz val="10"/>
        <color rgb="FFFF0000"/>
        <rFont val="Arial"/>
        <family val="2"/>
      </rPr>
      <t xml:space="preserve"> 
 (please fill in)</t>
    </r>
    <phoneticPr fontId="1"/>
  </si>
  <si>
    <t>Jump to "Sample 1 - Equipment" for your reference</t>
    <phoneticPr fontId="1"/>
  </si>
  <si>
    <t>Jump to "Sample 2 - Construction" for your reference</t>
  </si>
  <si>
    <r>
      <t>Quotation Results from 3 suppliers 
color</t>
    </r>
    <r>
      <rPr>
        <b/>
        <sz val="11"/>
        <color rgb="FFFFFF00"/>
        <rFont val="Arial"/>
        <family val="2"/>
      </rPr>
      <t xml:space="preserve"> yellow</t>
    </r>
    <r>
      <rPr>
        <b/>
        <sz val="11"/>
        <color theme="1"/>
        <rFont val="Arial"/>
        <family val="2"/>
      </rPr>
      <t xml:space="preserve"> for the selected one</t>
    </r>
    <phoneticPr fontId="1"/>
  </si>
  <si>
    <t>Organization Name</t>
    <phoneticPr fontId="1"/>
  </si>
  <si>
    <r>
      <t xml:space="preserve">Item </t>
    </r>
    <r>
      <rPr>
        <b/>
        <sz val="10"/>
        <color rgb="FFFF0000"/>
        <rFont val="Arial"/>
        <family val="2"/>
      </rPr>
      <t xml:space="preserve"> (please fill in)</t>
    </r>
    <phoneticPr fontId="1"/>
  </si>
  <si>
    <r>
      <t xml:space="preserve">Selected Supplier's Price (JOD)
</t>
    </r>
    <r>
      <rPr>
        <b/>
        <sz val="11"/>
        <color rgb="FFFF0000"/>
        <rFont val="Arial"/>
        <family val="2"/>
      </rPr>
      <t xml:space="preserve"> (please fill in)</t>
    </r>
    <phoneticPr fontId="1"/>
  </si>
  <si>
    <t>Sample 1: Template 3-A (Equipment)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</si>
</sst>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quot;$&quot;* #,##0.00_);_(&quot;$&quot;* \(#,##0.00\);_(&quot;$&quot;* &quot;-&quot;??_);_(@_)"/>
    <numFmt numFmtId="177" formatCode="_-* #,##0.00_-;\-* #,##0.00_-;_-* &quot;-&quot;??_-;_-@_-"/>
    <numFmt numFmtId="178" formatCode="_-* #,##0_-;\-* #,##0_-;_-* &quot;-&quot;??_-;_-@_-"/>
    <numFmt numFmtId="179" formatCode="&quot;$&quot;#,##0.00"/>
    <numFmt numFmtId="180" formatCode="0_ ;[Red]\-0\ "/>
    <numFmt numFmtId="181" formatCode="_(&quot;$&quot;* #,##0_);_(&quot;$&quot;* \(#,##0\);_(&quot;$&quot;* &quot;-&quot;??_);_(@_)"/>
  </numFmts>
  <fonts count="80">
    <font>
      <sz val="11"/>
      <color theme="1"/>
      <name val="ＭＳ Ｐゴシック"/>
      <family val="2"/>
      <charset val="128"/>
      <scheme val="minor"/>
    </font>
    <font>
      <sz val="6"/>
      <name val="ＭＳ Ｐゴシック"/>
      <family val="2"/>
      <charset val="128"/>
      <scheme val="minor"/>
    </font>
    <font>
      <b/>
      <sz val="10.5"/>
      <name val="ＭＳ Ｐゴシック"/>
      <family val="3"/>
      <charset val="128"/>
    </font>
    <font>
      <b/>
      <sz val="11"/>
      <color theme="1"/>
      <name val="MS PGothic"/>
      <family val="2"/>
    </font>
    <font>
      <sz val="11"/>
      <color theme="1"/>
      <name val="MS PGothic"/>
      <family val="2"/>
    </font>
    <font>
      <sz val="10.5"/>
      <color theme="1"/>
      <name val="MS PGothic"/>
      <family val="2"/>
    </font>
    <font>
      <b/>
      <sz val="10.5"/>
      <color theme="1"/>
      <name val="MS PGothic"/>
      <family val="2"/>
    </font>
    <font>
      <sz val="10.5"/>
      <name val="MS PGothic"/>
      <family val="2"/>
    </font>
    <font>
      <sz val="10.5"/>
      <color theme="1"/>
      <name val="Calibri"/>
      <family val="2"/>
    </font>
    <font>
      <b/>
      <sz val="10.5"/>
      <name val="Calibri"/>
      <family val="2"/>
    </font>
    <font>
      <sz val="10.5"/>
      <name val="Calibri"/>
      <family val="2"/>
    </font>
    <font>
      <b/>
      <sz val="10.5"/>
      <name val="MS PGothic"/>
      <family val="2"/>
    </font>
    <font>
      <b/>
      <sz val="10.5"/>
      <color theme="1"/>
      <name val="Calibri"/>
      <family val="2"/>
    </font>
    <font>
      <sz val="8"/>
      <name val="ＭＳ Ｐゴシック"/>
      <family val="3"/>
      <charset val="128"/>
    </font>
    <font>
      <sz val="8"/>
      <name val="Calibri"/>
      <family val="2"/>
    </font>
    <font>
      <sz val="10.5"/>
      <name val="MS PGothic"/>
      <family val="3"/>
    </font>
    <font>
      <b/>
      <sz val="10.5"/>
      <name val="MS PGothic"/>
      <family val="3"/>
    </font>
    <font>
      <b/>
      <sz val="8"/>
      <name val="ＭＳ Ｐゴシック"/>
      <family val="3"/>
      <charset val="128"/>
    </font>
    <font>
      <sz val="11"/>
      <color theme="1"/>
      <name val="Calibri"/>
      <family val="2"/>
    </font>
    <font>
      <sz val="11"/>
      <color theme="1"/>
      <name val="MS Gothic"/>
      <family val="2"/>
      <charset val="128"/>
    </font>
    <font>
      <sz val="11"/>
      <color theme="1"/>
      <name val="Calibri"/>
      <family val="2"/>
      <charset val="128"/>
    </font>
    <font>
      <sz val="8"/>
      <color theme="1"/>
      <name val="Calibri"/>
      <family val="2"/>
    </font>
    <font>
      <sz val="10.5"/>
      <color theme="1"/>
      <name val="MS PGothic"/>
      <family val="2"/>
      <charset val="128"/>
    </font>
    <font>
      <sz val="10.5"/>
      <color theme="1"/>
      <name val="ＭＳ Ｐゴシック"/>
      <family val="2"/>
      <charset val="128"/>
      <scheme val="minor"/>
    </font>
    <font>
      <sz val="11"/>
      <color theme="1"/>
      <name val="ＭＳ Ｐゴシック"/>
      <family val="2"/>
      <charset val="128"/>
      <scheme val="minor"/>
    </font>
    <font>
      <sz val="11"/>
      <color theme="1"/>
      <name val="Arial"/>
      <family val="2"/>
    </font>
    <font>
      <sz val="10"/>
      <color theme="1"/>
      <name val="Arial"/>
      <family val="2"/>
    </font>
    <font>
      <b/>
      <sz val="11"/>
      <color theme="1"/>
      <name val="Times New Roman"/>
      <family val="1"/>
    </font>
    <font>
      <sz val="11"/>
      <color theme="1"/>
      <name val="Times New Roman"/>
      <family val="1"/>
    </font>
    <font>
      <i/>
      <sz val="10"/>
      <color theme="1"/>
      <name val="Times New Roman"/>
      <family val="1"/>
    </font>
    <font>
      <b/>
      <sz val="10.5"/>
      <name val="Times New Roman"/>
      <family val="1"/>
    </font>
    <font>
      <b/>
      <sz val="10.5"/>
      <color theme="1"/>
      <name val="Times New Roman"/>
      <family val="1"/>
    </font>
    <font>
      <sz val="10.5"/>
      <color theme="1"/>
      <name val="Times New Roman"/>
      <family val="1"/>
    </font>
    <font>
      <b/>
      <sz val="11"/>
      <color theme="1"/>
      <name val="Arial"/>
      <family val="2"/>
    </font>
    <font>
      <b/>
      <sz val="10.5"/>
      <color theme="1"/>
      <name val="Arial"/>
      <family val="2"/>
    </font>
    <font>
      <sz val="10.5"/>
      <color theme="1"/>
      <name val="Arial"/>
      <family val="2"/>
    </font>
    <font>
      <sz val="11"/>
      <color theme="1"/>
      <name val="ＭＳ Ｐゴシック"/>
      <family val="2"/>
      <scheme val="minor"/>
    </font>
    <font>
      <sz val="10.5"/>
      <color theme="1"/>
      <name val="Arial Unicode MS"/>
      <family val="2"/>
      <charset val="128"/>
    </font>
    <font>
      <sz val="10.5"/>
      <name val="Arial Unicode MS"/>
      <family val="2"/>
      <charset val="128"/>
    </font>
    <font>
      <sz val="10"/>
      <color theme="1"/>
      <name val="Arial Unicode MS"/>
      <family val="2"/>
      <charset val="128"/>
    </font>
    <font>
      <sz val="10"/>
      <color theme="1"/>
      <name val="MS PGothic"/>
      <family val="2"/>
    </font>
    <font>
      <sz val="12"/>
      <name val="Arial"/>
      <family val="2"/>
    </font>
    <font>
      <sz val="12"/>
      <name val="Times New Roman"/>
      <family val="1"/>
    </font>
    <font>
      <sz val="10.5"/>
      <color rgb="FF000000"/>
      <name val="Arial"/>
      <family val="2"/>
    </font>
    <font>
      <sz val="10.5"/>
      <name val="Arial"/>
      <family val="2"/>
    </font>
    <font>
      <b/>
      <sz val="10.5"/>
      <name val="Arial"/>
      <family val="2"/>
    </font>
    <font>
      <sz val="9"/>
      <color indexed="81"/>
      <name val="MS P ゴシック"/>
      <family val="3"/>
      <charset val="128"/>
    </font>
    <font>
      <b/>
      <sz val="9"/>
      <color indexed="81"/>
      <name val="MS P ゴシック"/>
      <family val="3"/>
      <charset val="128"/>
    </font>
    <font>
      <u/>
      <sz val="11"/>
      <color theme="10"/>
      <name val="ＭＳ Ｐゴシック"/>
      <family val="2"/>
      <charset val="128"/>
      <scheme val="minor"/>
    </font>
    <font>
      <b/>
      <sz val="12"/>
      <color theme="1"/>
      <name val="Arial"/>
      <family val="2"/>
    </font>
    <font>
      <sz val="12"/>
      <color theme="1"/>
      <name val="Arial"/>
      <family val="2"/>
    </font>
    <font>
      <b/>
      <sz val="10"/>
      <color theme="1"/>
      <name val="Arial"/>
      <family val="2"/>
    </font>
    <font>
      <b/>
      <sz val="14"/>
      <color theme="1"/>
      <name val="Arial"/>
      <family val="2"/>
    </font>
    <font>
      <b/>
      <sz val="11"/>
      <color rgb="FFFF0000"/>
      <name val="Arial"/>
      <family val="2"/>
    </font>
    <font>
      <b/>
      <sz val="10"/>
      <color rgb="FFFF0000"/>
      <name val="Arial"/>
      <family val="2"/>
    </font>
    <font>
      <b/>
      <sz val="9"/>
      <color rgb="FFFF0000"/>
      <name val="Arial"/>
      <family val="2"/>
    </font>
    <font>
      <b/>
      <sz val="9"/>
      <color rgb="FF0070C0"/>
      <name val="Arial"/>
      <family val="2"/>
    </font>
    <font>
      <b/>
      <sz val="8"/>
      <color rgb="FF0070C0"/>
      <name val="Arial"/>
      <family val="2"/>
    </font>
    <font>
      <u/>
      <sz val="11"/>
      <color theme="10"/>
      <name val="Arial"/>
      <family val="2"/>
    </font>
    <font>
      <b/>
      <sz val="12"/>
      <color rgb="FF000000"/>
      <name val="Arial"/>
      <family val="2"/>
    </font>
    <font>
      <b/>
      <sz val="14"/>
      <color theme="1"/>
      <name val="Arial"/>
      <family val="2"/>
      <charset val="128"/>
    </font>
    <font>
      <b/>
      <sz val="14"/>
      <color theme="1"/>
      <name val="ＭＳ Ｐゴシック"/>
      <family val="2"/>
      <charset val="128"/>
    </font>
    <font>
      <sz val="14"/>
      <color theme="1"/>
      <name val="Arial"/>
      <family val="2"/>
    </font>
    <font>
      <b/>
      <sz val="11"/>
      <color rgb="FFFFFF00"/>
      <name val="Arial"/>
      <family val="2"/>
    </font>
    <font>
      <sz val="9"/>
      <color theme="1"/>
      <name val="Arial"/>
      <family val="2"/>
    </font>
    <font>
      <b/>
      <sz val="16"/>
      <color theme="1"/>
      <name val="Arial"/>
      <family val="2"/>
    </font>
    <font>
      <b/>
      <sz val="11"/>
      <color rgb="FF0070C0"/>
      <name val="Arial"/>
      <family val="2"/>
    </font>
    <font>
      <b/>
      <u/>
      <sz val="11"/>
      <color theme="10"/>
      <name val="Arial"/>
      <family val="2"/>
    </font>
    <font>
      <b/>
      <u/>
      <sz val="12"/>
      <color theme="10"/>
      <name val="Arial"/>
      <family val="2"/>
    </font>
    <font>
      <b/>
      <u/>
      <sz val="11"/>
      <color theme="1"/>
      <name val="Arial"/>
      <family val="2"/>
    </font>
    <font>
      <sz val="14"/>
      <color theme="1"/>
      <name val="ＭＳ Ｐゴシック"/>
      <family val="2"/>
      <charset val="128"/>
      <scheme val="minor"/>
    </font>
    <font>
      <b/>
      <sz val="10"/>
      <name val="Arial"/>
      <family val="2"/>
    </font>
    <font>
      <b/>
      <i/>
      <sz val="14"/>
      <color theme="1"/>
      <name val="Arial"/>
      <family val="2"/>
    </font>
    <font>
      <b/>
      <i/>
      <u/>
      <sz val="14"/>
      <color theme="1"/>
      <name val="Arial"/>
      <family val="2"/>
    </font>
    <font>
      <b/>
      <i/>
      <sz val="16"/>
      <color theme="1"/>
      <name val="Arial"/>
      <family val="2"/>
    </font>
    <font>
      <b/>
      <i/>
      <u/>
      <sz val="16"/>
      <color theme="1"/>
      <name val="Arial"/>
      <family val="2"/>
    </font>
    <font>
      <sz val="10"/>
      <color theme="1"/>
      <name val="ＭＳ Ｐゴシック"/>
      <family val="2"/>
      <charset val="128"/>
      <scheme val="minor"/>
    </font>
    <font>
      <sz val="11"/>
      <color rgb="FFFF0000"/>
      <name val="Arial"/>
      <family val="2"/>
    </font>
    <font>
      <i/>
      <sz val="10"/>
      <color theme="0" tint="-0.34998626667073579"/>
      <name val="Arial"/>
      <family val="2"/>
    </font>
    <font>
      <sz val="10"/>
      <color theme="0" tint="-0.34998626667073579"/>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4.9989318521683403E-2"/>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7">
    <xf numFmtId="0" fontId="0" fillId="0" borderId="0">
      <alignment vertical="center"/>
    </xf>
    <xf numFmtId="177" fontId="24" fillId="0" borderId="0" applyFont="0" applyFill="0" applyBorder="0" applyAlignment="0" applyProtection="0"/>
    <xf numFmtId="176" fontId="24" fillId="0" borderId="0" applyFont="0" applyFill="0" applyBorder="0" applyAlignment="0" applyProtection="0"/>
    <xf numFmtId="38" fontId="24" fillId="0" borderId="0" applyFont="0" applyFill="0" applyBorder="0" applyAlignment="0" applyProtection="0">
      <alignment vertical="center"/>
    </xf>
    <xf numFmtId="0" fontId="36" fillId="0" borderId="0"/>
    <xf numFmtId="0" fontId="48" fillId="0" borderId="0" applyNumberFormat="0" applyFill="0" applyBorder="0" applyAlignment="0" applyProtection="0">
      <alignment vertical="center"/>
    </xf>
    <xf numFmtId="177" fontId="24" fillId="0" borderId="0" applyFont="0" applyFill="0" applyBorder="0" applyAlignment="0" applyProtection="0"/>
  </cellStyleXfs>
  <cellXfs count="463">
    <xf numFmtId="0" fontId="0" fillId="0" borderId="0" xfId="0">
      <alignment vertical="center"/>
    </xf>
    <xf numFmtId="0" fontId="3" fillId="0" borderId="0" xfId="0" applyFont="1">
      <alignment vertical="center"/>
    </xf>
    <xf numFmtId="0" fontId="4" fillId="0" borderId="0" xfId="0" applyFont="1">
      <alignment vertical="center"/>
    </xf>
    <xf numFmtId="0" fontId="5" fillId="2" borderId="8" xfId="0" applyFont="1" applyFill="1" applyBorder="1" applyAlignment="1">
      <alignment horizontal="justify" vertical="center" wrapText="1"/>
    </xf>
    <xf numFmtId="0" fontId="6" fillId="2" borderId="12" xfId="0" applyFont="1" applyFill="1" applyBorder="1" applyAlignment="1">
      <alignment horizontal="center" vertical="center" wrapText="1"/>
    </xf>
    <xf numFmtId="3" fontId="9" fillId="2" borderId="7" xfId="0" applyNumberFormat="1" applyFont="1" applyFill="1" applyBorder="1" applyAlignment="1">
      <alignment horizontal="right" vertical="center" wrapText="1"/>
    </xf>
    <xf numFmtId="0" fontId="7" fillId="3" borderId="11" xfId="0" applyFont="1" applyFill="1" applyBorder="1" applyAlignment="1">
      <alignment horizontal="left" vertical="center" wrapText="1"/>
    </xf>
    <xf numFmtId="3" fontId="8" fillId="3" borderId="9" xfId="0" applyNumberFormat="1" applyFont="1" applyFill="1" applyBorder="1" applyAlignment="1">
      <alignment horizontal="right" vertical="center" wrapText="1"/>
    </xf>
    <xf numFmtId="0" fontId="5" fillId="3" borderId="10" xfId="0" applyFont="1" applyFill="1" applyBorder="1" applyAlignment="1">
      <alignment horizontal="justify" vertical="center" wrapText="1"/>
    </xf>
    <xf numFmtId="0" fontId="6" fillId="2" borderId="16" xfId="0" applyFont="1" applyFill="1" applyBorder="1" applyAlignment="1">
      <alignment horizontal="center" vertical="center" wrapText="1"/>
    </xf>
    <xf numFmtId="0" fontId="10" fillId="3" borderId="14" xfId="0" applyFont="1" applyFill="1" applyBorder="1" applyAlignment="1">
      <alignment horizontal="right" vertical="center" wrapText="1"/>
    </xf>
    <xf numFmtId="3" fontId="10" fillId="3" borderId="14" xfId="0" applyNumberFormat="1" applyFont="1" applyFill="1" applyBorder="1" applyAlignment="1">
      <alignment horizontal="right" vertical="center" wrapText="1"/>
    </xf>
    <xf numFmtId="0" fontId="11" fillId="4" borderId="11" xfId="0" applyFont="1" applyFill="1" applyBorder="1" applyAlignment="1">
      <alignment horizontal="left" vertical="center" wrapText="1"/>
    </xf>
    <xf numFmtId="3" fontId="9" fillId="4" borderId="14" xfId="0" applyNumberFormat="1" applyFont="1" applyFill="1" applyBorder="1" applyAlignment="1">
      <alignment horizontal="right" vertical="center" wrapText="1"/>
    </xf>
    <xf numFmtId="0" fontId="9" fillId="4" borderId="14" xfId="0" applyFont="1" applyFill="1" applyBorder="1" applyAlignment="1">
      <alignment horizontal="right" vertical="center" wrapText="1"/>
    </xf>
    <xf numFmtId="3" fontId="12" fillId="4" borderId="9" xfId="0" applyNumberFormat="1" applyFont="1" applyFill="1" applyBorder="1" applyAlignment="1">
      <alignment horizontal="right" vertical="center" wrapText="1"/>
    </xf>
    <xf numFmtId="0" fontId="6" fillId="4" borderId="10" xfId="0" applyFont="1" applyFill="1" applyBorder="1" applyAlignment="1">
      <alignment horizontal="justify" vertical="center" wrapText="1"/>
    </xf>
    <xf numFmtId="0" fontId="11" fillId="4" borderId="4" xfId="0" applyFont="1" applyFill="1" applyBorder="1" applyAlignment="1">
      <alignment horizontal="justify" vertical="center" wrapText="1"/>
    </xf>
    <xf numFmtId="0" fontId="11" fillId="4" borderId="15" xfId="0" applyFont="1" applyFill="1" applyBorder="1" applyAlignment="1">
      <alignment horizontal="justify" vertical="center" wrapText="1"/>
    </xf>
    <xf numFmtId="3" fontId="9" fillId="4" borderId="5" xfId="0" applyNumberFormat="1" applyFont="1" applyFill="1" applyBorder="1" applyAlignment="1">
      <alignment horizontal="right" vertical="center" wrapText="1"/>
    </xf>
    <xf numFmtId="0" fontId="6" fillId="4" borderId="6" xfId="0" applyFont="1" applyFill="1" applyBorder="1" applyAlignment="1">
      <alignment horizontal="justify" vertical="center" wrapText="1"/>
    </xf>
    <xf numFmtId="0" fontId="4" fillId="3" borderId="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3" fillId="3" borderId="14" xfId="0" applyFont="1" applyFill="1" applyBorder="1" applyAlignment="1">
      <alignment horizontal="right" vertical="center" wrapText="1"/>
    </xf>
    <xf numFmtId="0" fontId="14" fillId="3" borderId="14" xfId="0" applyFont="1" applyFill="1" applyBorder="1" applyAlignment="1">
      <alignment horizontal="right" vertical="center" wrapText="1"/>
    </xf>
    <xf numFmtId="0" fontId="15" fillId="3" borderId="11"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7" fillId="4" borderId="14" xfId="0" applyFont="1" applyFill="1" applyBorder="1" applyAlignment="1">
      <alignment horizontal="right" vertical="center" wrapText="1"/>
    </xf>
    <xf numFmtId="3" fontId="9" fillId="4" borderId="9" xfId="0" applyNumberFormat="1" applyFont="1" applyFill="1" applyBorder="1" applyAlignment="1">
      <alignment horizontal="right" vertical="center" wrapText="1"/>
    </xf>
    <xf numFmtId="0" fontId="11" fillId="4" borderId="10" xfId="0" applyFont="1" applyFill="1" applyBorder="1" applyAlignment="1">
      <alignment horizontal="justify" vertical="center" wrapText="1"/>
    </xf>
    <xf numFmtId="3" fontId="10" fillId="3" borderId="9" xfId="0" applyNumberFormat="1" applyFont="1" applyFill="1" applyBorder="1" applyAlignment="1">
      <alignment horizontal="right" vertical="center" wrapText="1"/>
    </xf>
    <xf numFmtId="0" fontId="9" fillId="0" borderId="14" xfId="0" applyFont="1" applyFill="1" applyBorder="1" applyAlignment="1">
      <alignment horizontal="right" vertical="center" wrapText="1"/>
    </xf>
    <xf numFmtId="3" fontId="12" fillId="0" borderId="9" xfId="0" applyNumberFormat="1" applyFont="1" applyFill="1" applyBorder="1" applyAlignment="1">
      <alignment horizontal="right" vertical="center" wrapText="1"/>
    </xf>
    <xf numFmtId="0" fontId="6" fillId="0" borderId="10" xfId="0" applyFont="1" applyFill="1" applyBorder="1" applyAlignment="1">
      <alignment horizontal="justify" vertical="center" wrapText="1"/>
    </xf>
    <xf numFmtId="0" fontId="0" fillId="0" borderId="0" xfId="0" applyFill="1">
      <alignment vertical="center"/>
    </xf>
    <xf numFmtId="0" fontId="18" fillId="0" borderId="5" xfId="0" applyFont="1" applyBorder="1">
      <alignment vertical="center"/>
    </xf>
    <xf numFmtId="0" fontId="20" fillId="0" borderId="5" xfId="0" applyFont="1" applyBorder="1" applyAlignment="1">
      <alignment vertical="center" wrapText="1"/>
    </xf>
    <xf numFmtId="0" fontId="18" fillId="0" borderId="5" xfId="0" applyFont="1" applyBorder="1" applyAlignment="1">
      <alignment vertical="center" wrapText="1"/>
    </xf>
    <xf numFmtId="0" fontId="22" fillId="0" borderId="10" xfId="0" applyFont="1" applyFill="1" applyBorder="1" applyAlignment="1">
      <alignment horizontal="justify" vertical="center" wrapText="1"/>
    </xf>
    <xf numFmtId="0" fontId="19" fillId="0" borderId="5" xfId="0" applyFont="1" applyBorder="1" applyAlignment="1">
      <alignment vertical="center" wrapText="1"/>
    </xf>
    <xf numFmtId="3" fontId="10" fillId="0" borderId="14" xfId="0" applyNumberFormat="1" applyFont="1" applyFill="1" applyBorder="1" applyAlignment="1">
      <alignment horizontal="right" vertical="center" wrapText="1"/>
    </xf>
    <xf numFmtId="3" fontId="10" fillId="4" borderId="14" xfId="0" applyNumberFormat="1" applyFont="1" applyFill="1" applyBorder="1" applyAlignment="1">
      <alignment horizontal="right" vertical="center" wrapText="1"/>
    </xf>
    <xf numFmtId="0" fontId="23" fillId="0" borderId="0" xfId="0" applyFont="1">
      <alignment vertical="center"/>
    </xf>
    <xf numFmtId="3" fontId="6" fillId="0" borderId="10" xfId="0" applyNumberFormat="1" applyFont="1" applyFill="1" applyBorder="1" applyAlignment="1">
      <alignment horizontal="justify"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7" fillId="0" borderId="0" xfId="0" applyFont="1">
      <alignment vertical="center"/>
    </xf>
    <xf numFmtId="176" fontId="28" fillId="0" borderId="0" xfId="2" applyFont="1" applyAlignment="1">
      <alignment vertical="center"/>
    </xf>
    <xf numFmtId="177" fontId="28" fillId="0" borderId="0" xfId="1" applyFont="1" applyAlignment="1">
      <alignment vertical="center"/>
    </xf>
    <xf numFmtId="0" fontId="28" fillId="0" borderId="0" xfId="0" applyFont="1" applyAlignment="1">
      <alignment horizontal="left" vertical="center" wrapText="1"/>
    </xf>
    <xf numFmtId="0" fontId="28" fillId="0" borderId="0" xfId="0" applyFont="1">
      <alignment vertical="center"/>
    </xf>
    <xf numFmtId="0" fontId="27" fillId="5" borderId="5" xfId="0" applyFont="1" applyFill="1" applyBorder="1" applyAlignment="1">
      <alignment horizontal="center" vertical="center"/>
    </xf>
    <xf numFmtId="176" fontId="27" fillId="5" borderId="5" xfId="2" applyFont="1" applyFill="1" applyBorder="1" applyAlignment="1">
      <alignment horizontal="center" vertical="center" wrapText="1"/>
    </xf>
    <xf numFmtId="177" fontId="27" fillId="5" borderId="5" xfId="1" applyFont="1" applyFill="1" applyBorder="1" applyAlignment="1">
      <alignment horizontal="center" vertical="center"/>
    </xf>
    <xf numFmtId="0" fontId="27" fillId="5" borderId="5" xfId="0" applyFont="1" applyFill="1" applyBorder="1" applyAlignment="1">
      <alignment horizontal="left" vertical="center" wrapText="1"/>
    </xf>
    <xf numFmtId="0" fontId="27" fillId="6" borderId="5" xfId="0" applyFont="1" applyFill="1" applyBorder="1" applyAlignment="1">
      <alignment horizontal="left" vertical="center" wrapText="1"/>
    </xf>
    <xf numFmtId="176" fontId="27" fillId="6" borderId="5" xfId="2" applyFont="1" applyFill="1" applyBorder="1" applyAlignment="1">
      <alignment horizontal="center" vertical="center"/>
    </xf>
    <xf numFmtId="177" fontId="27" fillId="6" borderId="5" xfId="1" applyFont="1" applyFill="1" applyBorder="1" applyAlignment="1">
      <alignment horizontal="center" vertical="center"/>
    </xf>
    <xf numFmtId="0" fontId="28" fillId="0" borderId="5" xfId="0" applyFont="1" applyBorder="1" applyAlignment="1">
      <alignment vertical="center" wrapText="1"/>
    </xf>
    <xf numFmtId="176" fontId="28" fillId="0" borderId="5" xfId="2" applyFont="1" applyFill="1" applyBorder="1" applyAlignment="1">
      <alignment horizontal="center" vertical="center"/>
    </xf>
    <xf numFmtId="177" fontId="28" fillId="0" borderId="5" xfId="1" applyFont="1" applyFill="1" applyBorder="1" applyAlignment="1">
      <alignment horizontal="center" vertical="center"/>
    </xf>
    <xf numFmtId="0" fontId="28" fillId="0" borderId="5" xfId="0" applyFont="1" applyBorder="1" applyAlignment="1">
      <alignment horizontal="left" vertical="center" wrapText="1"/>
    </xf>
    <xf numFmtId="0" fontId="27" fillId="6" borderId="5" xfId="0" applyFont="1" applyFill="1" applyBorder="1" applyAlignment="1">
      <alignment vertical="center" wrapText="1"/>
    </xf>
    <xf numFmtId="0" fontId="28" fillId="0" borderId="5" xfId="0" applyFont="1" applyBorder="1">
      <alignment vertical="center"/>
    </xf>
    <xf numFmtId="176" fontId="28" fillId="0" borderId="5" xfId="2" applyFont="1" applyBorder="1" applyAlignment="1">
      <alignment horizontal="center" vertical="center"/>
    </xf>
    <xf numFmtId="0" fontId="30" fillId="6" borderId="5" xfId="0" applyFont="1" applyFill="1" applyBorder="1" applyAlignment="1">
      <alignment vertical="center" wrapText="1"/>
    </xf>
    <xf numFmtId="0" fontId="31" fillId="6" borderId="5" xfId="0" applyFont="1" applyFill="1" applyBorder="1" applyAlignment="1">
      <alignment horizontal="left" vertical="center" wrapText="1"/>
    </xf>
    <xf numFmtId="176" fontId="30" fillId="6" borderId="5" xfId="2" applyFont="1" applyFill="1" applyBorder="1" applyAlignment="1">
      <alignment horizontal="right" vertical="center" wrapText="1"/>
    </xf>
    <xf numFmtId="177" fontId="30" fillId="6" borderId="5" xfId="1" applyFont="1" applyFill="1" applyBorder="1" applyAlignment="1">
      <alignment horizontal="right" vertical="center" wrapText="1"/>
    </xf>
    <xf numFmtId="176" fontId="27" fillId="0" borderId="5" xfId="2" applyFont="1" applyFill="1" applyBorder="1" applyAlignment="1">
      <alignment horizontal="right" vertical="center" wrapText="1"/>
    </xf>
    <xf numFmtId="0" fontId="32" fillId="0" borderId="5" xfId="0" applyFont="1" applyBorder="1" applyAlignment="1">
      <alignment horizontal="left" vertical="center" wrapText="1"/>
    </xf>
    <xf numFmtId="0" fontId="28" fillId="4" borderId="0" xfId="0" applyFont="1" applyFill="1">
      <alignment vertical="center"/>
    </xf>
    <xf numFmtId="0" fontId="33" fillId="0" borderId="0" xfId="0" applyFont="1">
      <alignment vertical="center"/>
    </xf>
    <xf numFmtId="176" fontId="25" fillId="0" borderId="0" xfId="2" applyFont="1" applyAlignment="1">
      <alignment vertical="center"/>
    </xf>
    <xf numFmtId="0" fontId="25" fillId="0" borderId="0" xfId="0" applyFont="1">
      <alignment vertical="center"/>
    </xf>
    <xf numFmtId="0" fontId="33" fillId="0" borderId="0" xfId="0" applyFont="1" applyAlignment="1">
      <alignment horizontal="left" vertical="center"/>
    </xf>
    <xf numFmtId="0" fontId="25" fillId="0" borderId="0" xfId="0" applyFont="1" applyAlignment="1">
      <alignment horizontal="left" vertical="center"/>
    </xf>
    <xf numFmtId="177" fontId="25" fillId="0" borderId="0" xfId="1" applyFont="1" applyAlignment="1">
      <alignment horizontal="center" vertical="center"/>
    </xf>
    <xf numFmtId="40" fontId="25" fillId="0" borderId="5" xfId="3" applyNumberFormat="1" applyFont="1" applyFill="1" applyBorder="1" applyAlignment="1">
      <alignment horizontal="center" vertical="center"/>
    </xf>
    <xf numFmtId="40" fontId="26" fillId="0" borderId="9" xfId="3" applyNumberFormat="1" applyFont="1" applyFill="1" applyBorder="1" applyAlignment="1">
      <alignment horizontal="center" vertical="center" wrapText="1"/>
    </xf>
    <xf numFmtId="40" fontId="26" fillId="0" borderId="5" xfId="3" applyNumberFormat="1" applyFont="1" applyFill="1" applyBorder="1" applyAlignment="1">
      <alignment horizontal="center" vertical="center" wrapText="1"/>
    </xf>
    <xf numFmtId="40" fontId="33" fillId="6" borderId="5" xfId="3" applyNumberFormat="1" applyFont="1" applyFill="1" applyBorder="1" applyAlignment="1">
      <alignment horizontal="center" vertical="center"/>
    </xf>
    <xf numFmtId="38" fontId="25" fillId="0" borderId="0" xfId="1" applyNumberFormat="1" applyFont="1" applyAlignment="1">
      <alignment horizontal="center" vertical="center"/>
    </xf>
    <xf numFmtId="38" fontId="25" fillId="0" borderId="5" xfId="3" applyNumberFormat="1" applyFont="1" applyFill="1" applyBorder="1" applyAlignment="1">
      <alignment horizontal="center" vertical="center"/>
    </xf>
    <xf numFmtId="38" fontId="33" fillId="6" borderId="5" xfId="3" applyNumberFormat="1" applyFont="1" applyFill="1" applyBorder="1" applyAlignment="1">
      <alignment horizontal="center" vertical="center"/>
    </xf>
    <xf numFmtId="38" fontId="25" fillId="0" borderId="5" xfId="1" applyNumberFormat="1" applyFont="1" applyFill="1" applyBorder="1" applyAlignment="1">
      <alignment horizontal="center" vertical="center"/>
    </xf>
    <xf numFmtId="40" fontId="25" fillId="0" borderId="5" xfId="2" applyNumberFormat="1" applyFont="1" applyFill="1" applyBorder="1" applyAlignment="1">
      <alignment horizontal="right" vertical="center"/>
    </xf>
    <xf numFmtId="176" fontId="25" fillId="0" borderId="0" xfId="2" applyFont="1" applyAlignment="1">
      <alignment horizontal="left" vertical="center"/>
    </xf>
    <xf numFmtId="176" fontId="25" fillId="0" borderId="0" xfId="2" applyFont="1" applyAlignment="1">
      <alignment horizontal="left" vertical="center" wrapText="1"/>
    </xf>
    <xf numFmtId="0" fontId="26" fillId="0" borderId="5" xfId="0" applyFont="1" applyBorder="1" applyAlignment="1">
      <alignment horizontal="justify" vertical="center" wrapText="1"/>
    </xf>
    <xf numFmtId="0" fontId="26" fillId="0" borderId="0" xfId="0" applyFont="1" applyBorder="1" applyAlignment="1">
      <alignment horizontal="justify" vertical="center" wrapText="1"/>
    </xf>
    <xf numFmtId="0" fontId="26" fillId="0" borderId="0" xfId="0" applyFont="1" applyBorder="1" applyAlignment="1">
      <alignment horizontal="right" vertical="center" wrapText="1"/>
    </xf>
    <xf numFmtId="40" fontId="25" fillId="0" borderId="0" xfId="3" applyNumberFormat="1" applyFont="1" applyAlignment="1">
      <alignment vertical="center"/>
    </xf>
    <xf numFmtId="177" fontId="25" fillId="0" borderId="0" xfId="1" applyFont="1" applyAlignment="1">
      <alignment vertical="center"/>
    </xf>
    <xf numFmtId="177" fontId="25" fillId="0" borderId="0" xfId="1" applyFont="1" applyAlignment="1">
      <alignment horizontal="left" vertical="center"/>
    </xf>
    <xf numFmtId="0" fontId="26" fillId="7" borderId="5" xfId="0" applyFont="1" applyFill="1" applyBorder="1" applyAlignment="1">
      <alignment horizontal="center" vertical="center" wrapText="1"/>
    </xf>
    <xf numFmtId="40" fontId="26" fillId="7" borderId="5" xfId="3" applyNumberFormat="1" applyFont="1" applyFill="1" applyBorder="1" applyAlignment="1">
      <alignment horizontal="center" vertical="center" wrapText="1"/>
    </xf>
    <xf numFmtId="0" fontId="26" fillId="7" borderId="5" xfId="0" applyFont="1" applyFill="1" applyBorder="1" applyAlignment="1">
      <alignment vertical="center" wrapText="1"/>
    </xf>
    <xf numFmtId="0" fontId="41" fillId="9" borderId="5" xfId="0" applyFont="1" applyFill="1" applyBorder="1" applyAlignment="1">
      <alignment vertical="center" wrapText="1"/>
    </xf>
    <xf numFmtId="40" fontId="41" fillId="0" borderId="5" xfId="3" applyNumberFormat="1" applyFont="1" applyBorder="1" applyAlignment="1">
      <alignment horizontal="center" vertical="center" wrapText="1"/>
    </xf>
    <xf numFmtId="40" fontId="41" fillId="0" borderId="5" xfId="3" applyNumberFormat="1" applyFont="1" applyBorder="1">
      <alignment vertical="center"/>
    </xf>
    <xf numFmtId="177" fontId="35" fillId="0" borderId="5" xfId="1" applyFont="1" applyBorder="1" applyAlignment="1">
      <alignment horizontal="left" vertical="center" wrapText="1"/>
    </xf>
    <xf numFmtId="0" fontId="41" fillId="9" borderId="5" xfId="0" applyFont="1" applyFill="1" applyBorder="1" applyAlignment="1">
      <alignment horizontal="justify" vertical="center" wrapText="1"/>
    </xf>
    <xf numFmtId="40" fontId="41" fillId="0" borderId="5" xfId="3" applyNumberFormat="1" applyFont="1" applyBorder="1" applyAlignment="1">
      <alignment horizontal="right" vertical="center"/>
    </xf>
    <xf numFmtId="177" fontId="25" fillId="0" borderId="5" xfId="1" applyFont="1" applyBorder="1" applyAlignment="1">
      <alignment horizontal="left" vertical="center" wrapText="1"/>
    </xf>
    <xf numFmtId="0" fontId="43" fillId="0" borderId="5" xfId="4" applyFont="1" applyBorder="1" applyAlignment="1">
      <alignment horizontal="left" vertical="center" wrapText="1"/>
    </xf>
    <xf numFmtId="179" fontId="25" fillId="0" borderId="0" xfId="0" applyNumberFormat="1" applyFont="1">
      <alignment vertical="center"/>
    </xf>
    <xf numFmtId="40" fontId="41" fillId="0" borderId="5" xfId="3" applyNumberFormat="1" applyFont="1" applyBorder="1" applyAlignment="1">
      <alignment horizontal="right" vertical="center" wrapText="1"/>
    </xf>
    <xf numFmtId="0" fontId="26" fillId="5" borderId="5" xfId="0" applyFont="1" applyFill="1" applyBorder="1" applyAlignment="1">
      <alignment horizontal="left" vertical="center" wrapText="1"/>
    </xf>
    <xf numFmtId="40" fontId="41" fillId="5" borderId="5" xfId="3" applyNumberFormat="1" applyFont="1" applyFill="1" applyBorder="1" applyAlignment="1">
      <alignment horizontal="center" vertical="center" wrapText="1"/>
    </xf>
    <xf numFmtId="40" fontId="41" fillId="5" borderId="5" xfId="3" applyNumberFormat="1" applyFont="1" applyFill="1" applyBorder="1">
      <alignment vertical="center"/>
    </xf>
    <xf numFmtId="177" fontId="35" fillId="5" borderId="5" xfId="1" applyFont="1" applyFill="1" applyBorder="1" applyAlignment="1">
      <alignment vertical="center"/>
    </xf>
    <xf numFmtId="177" fontId="35" fillId="5" borderId="5" xfId="1" applyFont="1" applyFill="1" applyBorder="1" applyAlignment="1">
      <alignment horizontal="left" vertical="center" wrapText="1"/>
    </xf>
    <xf numFmtId="0" fontId="44" fillId="5" borderId="5" xfId="0" applyFont="1" applyFill="1" applyBorder="1" applyAlignment="1">
      <alignment vertical="center" wrapText="1"/>
    </xf>
    <xf numFmtId="0" fontId="25" fillId="5" borderId="5" xfId="0" applyFont="1" applyFill="1" applyBorder="1">
      <alignment vertical="center"/>
    </xf>
    <xf numFmtId="177" fontId="34" fillId="0" borderId="5" xfId="1" applyFont="1" applyFill="1" applyBorder="1" applyAlignment="1">
      <alignment vertical="center" wrapText="1"/>
    </xf>
    <xf numFmtId="178" fontId="33" fillId="0" borderId="5" xfId="1" applyNumberFormat="1" applyFont="1" applyFill="1" applyBorder="1" applyAlignment="1">
      <alignment horizontal="left" vertical="center" wrapText="1"/>
    </xf>
    <xf numFmtId="40" fontId="35" fillId="5" borderId="5" xfId="3" applyNumberFormat="1" applyFont="1" applyFill="1" applyBorder="1" applyAlignment="1">
      <alignment vertical="center"/>
    </xf>
    <xf numFmtId="40" fontId="44" fillId="5" borderId="5" xfId="3" applyNumberFormat="1" applyFont="1" applyFill="1" applyBorder="1" applyAlignment="1">
      <alignment horizontal="right" vertical="center" wrapText="1"/>
    </xf>
    <xf numFmtId="40" fontId="34" fillId="0" borderId="5" xfId="3" applyNumberFormat="1" applyFont="1" applyFill="1" applyBorder="1" applyAlignment="1">
      <alignment horizontal="right" vertical="center" wrapText="1"/>
    </xf>
    <xf numFmtId="40" fontId="41" fillId="0" borderId="5" xfId="3" applyNumberFormat="1" applyFont="1" applyBorder="1" applyAlignment="1">
      <alignment horizontal="center" vertical="center"/>
    </xf>
    <xf numFmtId="0" fontId="25" fillId="0" borderId="0" xfId="2" applyNumberFormat="1" applyFont="1" applyAlignment="1">
      <alignment horizontal="center" vertical="center"/>
    </xf>
    <xf numFmtId="176" fontId="25" fillId="0" borderId="0" xfId="2" applyFont="1" applyAlignment="1">
      <alignment horizontal="center" vertical="center"/>
    </xf>
    <xf numFmtId="0" fontId="26" fillId="0" borderId="24" xfId="0" applyFont="1" applyBorder="1" applyAlignment="1">
      <alignment horizontal="justify" vertical="center" wrapText="1"/>
    </xf>
    <xf numFmtId="0" fontId="26" fillId="0" borderId="25" xfId="0" applyFont="1" applyBorder="1" applyAlignment="1">
      <alignment horizontal="right" vertical="center" wrapText="1"/>
    </xf>
    <xf numFmtId="0" fontId="26" fillId="0" borderId="26" xfId="0" applyFont="1" applyBorder="1" applyAlignment="1">
      <alignment horizontal="justify" vertical="center" wrapText="1"/>
    </xf>
    <xf numFmtId="0" fontId="26" fillId="0" borderId="27" xfId="0" applyFont="1" applyBorder="1" applyAlignment="1">
      <alignment horizontal="right" vertical="center" wrapText="1"/>
    </xf>
    <xf numFmtId="0" fontId="26" fillId="0" borderId="29" xfId="0" applyFont="1" applyBorder="1" applyAlignment="1">
      <alignment horizontal="right" vertical="center" wrapText="1"/>
    </xf>
    <xf numFmtId="0" fontId="52" fillId="0" borderId="0" xfId="0" applyFont="1">
      <alignment vertical="center"/>
    </xf>
    <xf numFmtId="180" fontId="25" fillId="0" borderId="0" xfId="0" applyNumberFormat="1" applyFont="1">
      <alignment vertical="center"/>
    </xf>
    <xf numFmtId="0" fontId="25" fillId="0" borderId="0" xfId="0" applyFont="1" applyBorder="1">
      <alignment vertical="center"/>
    </xf>
    <xf numFmtId="0" fontId="33" fillId="10" borderId="22" xfId="0" applyFont="1" applyFill="1" applyBorder="1" applyAlignment="1">
      <alignment horizontal="left" vertical="center" indent="1"/>
    </xf>
    <xf numFmtId="0" fontId="33" fillId="10" borderId="35" xfId="0" applyFont="1" applyFill="1" applyBorder="1" applyAlignment="1">
      <alignment horizontal="left" vertical="center" indent="1"/>
    </xf>
    <xf numFmtId="40" fontId="33" fillId="7" borderId="5" xfId="3" applyNumberFormat="1" applyFont="1" applyFill="1" applyBorder="1" applyAlignment="1">
      <alignment horizontal="center" vertical="center"/>
    </xf>
    <xf numFmtId="38" fontId="33" fillId="7" borderId="5" xfId="3" applyNumberFormat="1" applyFont="1" applyFill="1" applyBorder="1" applyAlignment="1">
      <alignment horizontal="center" vertical="center"/>
    </xf>
    <xf numFmtId="40" fontId="45" fillId="7" borderId="18" xfId="3" applyNumberFormat="1" applyFont="1" applyFill="1" applyBorder="1" applyAlignment="1">
      <alignment horizontal="center" vertical="center" wrapText="1"/>
    </xf>
    <xf numFmtId="38" fontId="45" fillId="7" borderId="18" xfId="3" applyNumberFormat="1" applyFont="1" applyFill="1" applyBorder="1" applyAlignment="1">
      <alignment horizontal="center" vertical="center" wrapText="1"/>
    </xf>
    <xf numFmtId="40" fontId="25" fillId="7" borderId="18" xfId="2" applyNumberFormat="1" applyFont="1" applyFill="1" applyBorder="1" applyAlignment="1">
      <alignment horizontal="right" vertical="center"/>
    </xf>
    <xf numFmtId="40" fontId="25" fillId="0" borderId="25" xfId="2" applyNumberFormat="1" applyFont="1" applyFill="1" applyBorder="1" applyAlignment="1">
      <alignment horizontal="left" vertical="center" wrapText="1"/>
    </xf>
    <xf numFmtId="40" fontId="25" fillId="0" borderId="45" xfId="3" applyNumberFormat="1" applyFont="1" applyFill="1" applyBorder="1" applyAlignment="1">
      <alignment horizontal="left" vertical="center" wrapText="1"/>
    </xf>
    <xf numFmtId="40" fontId="25" fillId="0" borderId="25" xfId="3" applyNumberFormat="1" applyFont="1" applyFill="1" applyBorder="1" applyAlignment="1">
      <alignment horizontal="left" vertical="center" wrapText="1"/>
    </xf>
    <xf numFmtId="40" fontId="33" fillId="7" borderId="47" xfId="3" applyNumberFormat="1" applyFont="1" applyFill="1" applyBorder="1" applyAlignment="1">
      <alignment horizontal="left" vertical="center" wrapText="1"/>
    </xf>
    <xf numFmtId="176" fontId="26" fillId="0" borderId="0" xfId="2" applyFont="1" applyAlignment="1">
      <alignment horizontal="center" vertical="center" wrapText="1"/>
    </xf>
    <xf numFmtId="0" fontId="33" fillId="4" borderId="32" xfId="1" applyNumberFormat="1" applyFont="1" applyFill="1" applyBorder="1" applyAlignment="1">
      <alignment horizontal="center" vertical="center" wrapText="1"/>
    </xf>
    <xf numFmtId="38" fontId="33" fillId="4" borderId="32" xfId="1" applyNumberFormat="1" applyFont="1" applyFill="1" applyBorder="1" applyAlignment="1">
      <alignment horizontal="center" vertical="center" wrapText="1"/>
    </xf>
    <xf numFmtId="0" fontId="33" fillId="10" borderId="52" xfId="0" applyFont="1" applyFill="1" applyBorder="1" applyAlignment="1">
      <alignment horizontal="left" vertical="center" indent="1"/>
    </xf>
    <xf numFmtId="0" fontId="25" fillId="0" borderId="5" xfId="0" applyFont="1" applyBorder="1" applyAlignment="1">
      <alignment horizontal="center" vertical="center"/>
    </xf>
    <xf numFmtId="0" fontId="25" fillId="0" borderId="5" xfId="0" applyFont="1" applyBorder="1">
      <alignment vertical="center"/>
    </xf>
    <xf numFmtId="0" fontId="58" fillId="0" borderId="5" xfId="5" applyFont="1" applyBorder="1" applyAlignment="1">
      <alignment vertical="center" wrapText="1"/>
    </xf>
    <xf numFmtId="40" fontId="45" fillId="6" borderId="7" xfId="3" applyNumberFormat="1" applyFont="1" applyFill="1" applyBorder="1" applyAlignment="1">
      <alignment horizontal="center" vertical="center" wrapText="1"/>
    </xf>
    <xf numFmtId="38" fontId="45" fillId="6" borderId="7" xfId="3" applyNumberFormat="1" applyFont="1" applyFill="1" applyBorder="1" applyAlignment="1">
      <alignment horizontal="center" vertical="center" wrapText="1"/>
    </xf>
    <xf numFmtId="40" fontId="26" fillId="6" borderId="7" xfId="3" applyNumberFormat="1" applyFont="1" applyFill="1" applyBorder="1" applyAlignment="1">
      <alignment horizontal="center" vertical="center" wrapText="1"/>
    </xf>
    <xf numFmtId="40" fontId="33" fillId="6" borderId="9" xfId="3" applyNumberFormat="1" applyFont="1" applyFill="1" applyBorder="1" applyAlignment="1">
      <alignment horizontal="center" vertical="center"/>
    </xf>
    <xf numFmtId="40" fontId="25" fillId="0" borderId="55" xfId="3" applyNumberFormat="1" applyFont="1" applyBorder="1" applyAlignment="1">
      <alignment vertical="center" wrapText="1"/>
    </xf>
    <xf numFmtId="40" fontId="25" fillId="0" borderId="24" xfId="3" applyNumberFormat="1" applyFont="1" applyBorder="1" applyAlignment="1">
      <alignment horizontal="left" vertical="center" wrapText="1"/>
    </xf>
    <xf numFmtId="0" fontId="33" fillId="4" borderId="57" xfId="0" applyFont="1" applyFill="1" applyBorder="1" applyAlignment="1">
      <alignment vertical="center" wrapText="1"/>
    </xf>
    <xf numFmtId="0" fontId="33" fillId="4" borderId="30" xfId="1" applyNumberFormat="1" applyFont="1" applyFill="1" applyBorder="1" applyAlignment="1">
      <alignment horizontal="center" vertical="center" wrapText="1"/>
    </xf>
    <xf numFmtId="38" fontId="33" fillId="4" borderId="30" xfId="1" applyNumberFormat="1" applyFont="1" applyFill="1" applyBorder="1" applyAlignment="1">
      <alignment horizontal="center" vertical="center" wrapText="1"/>
    </xf>
    <xf numFmtId="0" fontId="49" fillId="0" borderId="0" xfId="0" applyFont="1" applyBorder="1" applyAlignment="1">
      <alignment horizontal="left"/>
    </xf>
    <xf numFmtId="180" fontId="25" fillId="0" borderId="59" xfId="0" applyNumberFormat="1" applyFont="1" applyBorder="1">
      <alignment vertical="center"/>
    </xf>
    <xf numFmtId="180" fontId="33" fillId="8" borderId="58" xfId="0" applyNumberFormat="1" applyFont="1" applyFill="1" applyBorder="1" applyAlignment="1">
      <alignment horizontal="center" vertical="center"/>
    </xf>
    <xf numFmtId="0" fontId="50" fillId="0" borderId="0" xfId="0" applyFont="1">
      <alignment vertical="center"/>
    </xf>
    <xf numFmtId="0" fontId="33" fillId="7" borderId="24" xfId="0" applyFont="1" applyFill="1" applyBorder="1" applyAlignment="1">
      <alignment horizontal="justify" vertical="center" wrapText="1"/>
    </xf>
    <xf numFmtId="0" fontId="33" fillId="7" borderId="25" xfId="0" applyFont="1" applyFill="1" applyBorder="1" applyAlignment="1">
      <alignment horizontal="right" vertical="center" wrapText="1"/>
    </xf>
    <xf numFmtId="0" fontId="51" fillId="0" borderId="28" xfId="0" applyFont="1" applyBorder="1" applyAlignment="1">
      <alignment horizontal="center" vertical="center" wrapText="1"/>
    </xf>
    <xf numFmtId="0" fontId="60" fillId="0" borderId="0" xfId="0" applyFont="1" applyAlignment="1">
      <alignment horizontal="justify" vertical="center"/>
    </xf>
    <xf numFmtId="40" fontId="25" fillId="0" borderId="9" xfId="2" applyNumberFormat="1" applyFont="1" applyFill="1" applyBorder="1" applyAlignment="1">
      <alignment horizontal="right" vertical="center"/>
    </xf>
    <xf numFmtId="0" fontId="33" fillId="4" borderId="43" xfId="1" applyNumberFormat="1" applyFont="1" applyFill="1" applyBorder="1" applyAlignment="1">
      <alignment horizontal="center" vertical="center" wrapText="1"/>
    </xf>
    <xf numFmtId="40" fontId="25" fillId="0" borderId="15" xfId="2" applyNumberFormat="1" applyFont="1" applyFill="1" applyBorder="1" applyAlignment="1">
      <alignment horizontal="left" vertical="center"/>
    </xf>
    <xf numFmtId="40" fontId="25" fillId="0" borderId="14" xfId="3" applyNumberFormat="1" applyFont="1" applyFill="1" applyBorder="1" applyAlignment="1">
      <alignment horizontal="left" vertical="center"/>
    </xf>
    <xf numFmtId="40" fontId="25" fillId="0" borderId="15" xfId="3" applyNumberFormat="1" applyFont="1" applyFill="1" applyBorder="1" applyAlignment="1">
      <alignment horizontal="left" vertical="center"/>
    </xf>
    <xf numFmtId="40" fontId="25" fillId="0" borderId="56" xfId="2" applyNumberFormat="1" applyFont="1" applyFill="1" applyBorder="1" applyAlignment="1">
      <alignment horizontal="right" vertical="center"/>
    </xf>
    <xf numFmtId="40" fontId="25" fillId="0" borderId="45" xfId="2" applyNumberFormat="1" applyFont="1" applyFill="1" applyBorder="1" applyAlignment="1">
      <alignment horizontal="right" vertical="center"/>
    </xf>
    <xf numFmtId="40" fontId="25" fillId="0" borderId="24" xfId="2" applyNumberFormat="1" applyFont="1" applyFill="1" applyBorder="1" applyAlignment="1">
      <alignment horizontal="right" vertical="center"/>
    </xf>
    <xf numFmtId="40" fontId="25" fillId="0" borderId="25" xfId="2" applyNumberFormat="1" applyFont="1" applyFill="1" applyBorder="1" applyAlignment="1">
      <alignment horizontal="right" vertical="center"/>
    </xf>
    <xf numFmtId="40" fontId="25" fillId="7" borderId="47" xfId="2" applyNumberFormat="1" applyFont="1" applyFill="1" applyBorder="1" applyAlignment="1">
      <alignment horizontal="right" vertical="center"/>
    </xf>
    <xf numFmtId="40" fontId="25" fillId="0" borderId="21" xfId="2" applyNumberFormat="1" applyFont="1" applyFill="1" applyBorder="1" applyAlignment="1">
      <alignment horizontal="left" vertical="center"/>
    </xf>
    <xf numFmtId="40" fontId="25" fillId="0" borderId="34" xfId="3" applyNumberFormat="1" applyFont="1" applyFill="1" applyBorder="1" applyAlignment="1">
      <alignment horizontal="left" vertical="center"/>
    </xf>
    <xf numFmtId="40" fontId="25" fillId="0" borderId="21" xfId="3" applyNumberFormat="1" applyFont="1" applyFill="1" applyBorder="1" applyAlignment="1">
      <alignment horizontal="left" vertical="center"/>
    </xf>
    <xf numFmtId="40" fontId="33" fillId="7" borderId="62" xfId="3" applyNumberFormat="1" applyFont="1" applyFill="1" applyBorder="1" applyAlignment="1">
      <alignment horizontal="left" vertical="center"/>
    </xf>
    <xf numFmtId="38" fontId="54" fillId="12" borderId="22" xfId="1" applyNumberFormat="1" applyFont="1" applyFill="1" applyBorder="1" applyAlignment="1">
      <alignment horizontal="center" vertical="center" wrapText="1"/>
    </xf>
    <xf numFmtId="38" fontId="51" fillId="12" borderId="32" xfId="1" applyNumberFormat="1" applyFont="1" applyFill="1" applyBorder="1" applyAlignment="1">
      <alignment horizontal="center" vertical="center" wrapText="1"/>
    </xf>
    <xf numFmtId="38" fontId="51" fillId="12" borderId="23" xfId="1" applyNumberFormat="1" applyFont="1" applyFill="1" applyBorder="1" applyAlignment="1">
      <alignment horizontal="center" vertical="center" wrapText="1"/>
    </xf>
    <xf numFmtId="40" fontId="33" fillId="0" borderId="45" xfId="2" applyNumberFormat="1" applyFont="1" applyFill="1" applyBorder="1" applyAlignment="1">
      <alignment horizontal="right" vertical="center"/>
    </xf>
    <xf numFmtId="0" fontId="25" fillId="0" borderId="5" xfId="0" applyFont="1" applyBorder="1" applyAlignment="1">
      <alignment vertical="center" wrapText="1"/>
    </xf>
    <xf numFmtId="0" fontId="33" fillId="0" borderId="5" xfId="0" applyFont="1" applyBorder="1" applyAlignment="1">
      <alignment horizontal="left" vertical="center"/>
    </xf>
    <xf numFmtId="40" fontId="45" fillId="6" borderId="24" xfId="3" applyNumberFormat="1" applyFont="1" applyFill="1" applyBorder="1" applyAlignment="1">
      <alignment horizontal="left" vertical="center" wrapText="1"/>
    </xf>
    <xf numFmtId="40" fontId="45" fillId="6" borderId="26" xfId="3" applyNumberFormat="1" applyFont="1" applyFill="1" applyBorder="1" applyAlignment="1">
      <alignment horizontal="left" vertical="center" wrapText="1"/>
    </xf>
    <xf numFmtId="0" fontId="51" fillId="4" borderId="61" xfId="0" applyFont="1" applyFill="1" applyBorder="1" applyAlignment="1">
      <alignment horizontal="center" vertical="center" wrapText="1"/>
    </xf>
    <xf numFmtId="0" fontId="26" fillId="0" borderId="64" xfId="0" applyFont="1" applyBorder="1" applyAlignment="1">
      <alignment vertical="center" wrapText="1"/>
    </xf>
    <xf numFmtId="0" fontId="25" fillId="0" borderId="53" xfId="0" applyFont="1" applyBorder="1" applyAlignment="1">
      <alignment horizontal="left" vertical="center" wrapText="1"/>
    </xf>
    <xf numFmtId="0" fontId="25" fillId="0" borderId="40" xfId="0" applyFont="1" applyBorder="1" applyAlignment="1">
      <alignment horizontal="left" vertical="center" wrapText="1"/>
    </xf>
    <xf numFmtId="40" fontId="25" fillId="0" borderId="25" xfId="3" applyNumberFormat="1" applyFont="1" applyFill="1" applyBorder="1" applyAlignment="1">
      <alignment horizontal="center" vertical="center"/>
    </xf>
    <xf numFmtId="40" fontId="33" fillId="6" borderId="45" xfId="3" applyNumberFormat="1" applyFont="1" applyFill="1" applyBorder="1" applyAlignment="1">
      <alignment horizontal="center" vertical="center"/>
    </xf>
    <xf numFmtId="40" fontId="33" fillId="6" borderId="25" xfId="3" applyNumberFormat="1" applyFont="1" applyFill="1" applyBorder="1" applyAlignment="1">
      <alignment horizontal="center" vertical="center"/>
    </xf>
    <xf numFmtId="40" fontId="33" fillId="6" borderId="27" xfId="3" applyNumberFormat="1" applyFont="1" applyFill="1" applyBorder="1" applyAlignment="1">
      <alignment horizontal="center" vertical="center"/>
    </xf>
    <xf numFmtId="40" fontId="33" fillId="0" borderId="51" xfId="3" applyNumberFormat="1" applyFont="1" applyFill="1" applyBorder="1" applyAlignment="1">
      <alignment horizontal="center" vertical="center" wrapText="1"/>
    </xf>
    <xf numFmtId="40" fontId="33" fillId="7" borderId="56" xfId="2" applyNumberFormat="1" applyFont="1" applyFill="1" applyBorder="1" applyAlignment="1">
      <alignment horizontal="center" vertical="center"/>
    </xf>
    <xf numFmtId="40" fontId="25" fillId="7" borderId="54" xfId="2" applyNumberFormat="1" applyFont="1" applyFill="1" applyBorder="1" applyAlignment="1">
      <alignment horizontal="center" vertical="center" wrapText="1"/>
    </xf>
    <xf numFmtId="40" fontId="25" fillId="7" borderId="45" xfId="2" applyNumberFormat="1" applyFont="1" applyFill="1" applyBorder="1" applyAlignment="1">
      <alignment horizontal="center" vertical="center" wrapText="1"/>
    </xf>
    <xf numFmtId="0" fontId="33" fillId="7" borderId="64" xfId="0" applyFont="1" applyFill="1" applyBorder="1" applyAlignment="1">
      <alignment horizontal="left" vertical="center" wrapText="1"/>
    </xf>
    <xf numFmtId="38" fontId="51" fillId="12" borderId="30" xfId="1" applyNumberFormat="1" applyFont="1" applyFill="1" applyBorder="1" applyAlignment="1">
      <alignment horizontal="center" vertical="center" wrapText="1"/>
    </xf>
    <xf numFmtId="38" fontId="51" fillId="12" borderId="31" xfId="1" applyNumberFormat="1" applyFont="1" applyFill="1" applyBorder="1" applyAlignment="1">
      <alignment horizontal="center" vertical="center" wrapText="1"/>
    </xf>
    <xf numFmtId="0" fontId="33" fillId="7" borderId="52" xfId="0" applyNumberFormat="1" applyFont="1" applyFill="1" applyBorder="1" applyAlignment="1">
      <alignment horizontal="left" vertical="center" wrapText="1"/>
    </xf>
    <xf numFmtId="40" fontId="33" fillId="6" borderId="18" xfId="3" applyNumberFormat="1" applyFont="1" applyFill="1" applyBorder="1" applyAlignment="1">
      <alignment horizontal="center" vertical="center"/>
    </xf>
    <xf numFmtId="40" fontId="33" fillId="6" borderId="47" xfId="3" applyNumberFormat="1" applyFont="1" applyFill="1" applyBorder="1" applyAlignment="1">
      <alignment horizontal="center" vertical="center"/>
    </xf>
    <xf numFmtId="0" fontId="34" fillId="6" borderId="66" xfId="0" applyFont="1" applyFill="1" applyBorder="1" applyAlignment="1">
      <alignment horizontal="left" vertical="center" wrapText="1"/>
    </xf>
    <xf numFmtId="40" fontId="33" fillId="0" borderId="0" xfId="3" applyNumberFormat="1" applyFont="1" applyFill="1" applyBorder="1" applyAlignment="1">
      <alignment horizontal="center" vertical="center" wrapText="1"/>
    </xf>
    <xf numFmtId="0" fontId="35" fillId="0" borderId="0" xfId="0" applyFont="1" applyBorder="1" applyAlignment="1">
      <alignment horizontal="left" vertical="center" wrapText="1"/>
    </xf>
    <xf numFmtId="40" fontId="33" fillId="6" borderId="14" xfId="3" applyNumberFormat="1" applyFont="1" applyFill="1" applyBorder="1" applyAlignment="1">
      <alignment horizontal="center" vertical="center"/>
    </xf>
    <xf numFmtId="40" fontId="33" fillId="6" borderId="41" xfId="3" applyNumberFormat="1" applyFont="1" applyFill="1" applyBorder="1" applyAlignment="1">
      <alignment horizontal="center" vertical="center"/>
    </xf>
    <xf numFmtId="38" fontId="33" fillId="4" borderId="31" xfId="1" applyNumberFormat="1" applyFont="1" applyFill="1" applyBorder="1" applyAlignment="1">
      <alignment horizontal="center" vertical="center" wrapText="1"/>
    </xf>
    <xf numFmtId="40" fontId="33" fillId="7" borderId="45" xfId="2" applyNumberFormat="1" applyFont="1" applyFill="1" applyBorder="1" applyAlignment="1">
      <alignment horizontal="center" vertical="center"/>
    </xf>
    <xf numFmtId="0" fontId="34" fillId="6" borderId="64" xfId="0" applyFont="1" applyFill="1" applyBorder="1" applyAlignment="1">
      <alignment horizontal="left" vertical="center" wrapText="1"/>
    </xf>
    <xf numFmtId="40" fontId="33" fillId="7" borderId="45" xfId="3" applyNumberFormat="1" applyFont="1" applyFill="1" applyBorder="1" applyAlignment="1">
      <alignment horizontal="center" vertical="center"/>
    </xf>
    <xf numFmtId="40" fontId="26" fillId="0" borderId="18" xfId="3" applyNumberFormat="1" applyFont="1" applyFill="1" applyBorder="1" applyAlignment="1">
      <alignment horizontal="center" vertical="center" wrapText="1"/>
    </xf>
    <xf numFmtId="40" fontId="25" fillId="0" borderId="55" xfId="3" applyNumberFormat="1" applyFont="1" applyBorder="1" applyAlignment="1">
      <alignment horizontal="left" vertical="center" wrapText="1"/>
    </xf>
    <xf numFmtId="40" fontId="33" fillId="7" borderId="24" xfId="3" applyNumberFormat="1" applyFont="1" applyFill="1" applyBorder="1" applyAlignment="1">
      <alignment horizontal="left" vertical="center" wrapText="1"/>
    </xf>
    <xf numFmtId="40" fontId="33" fillId="7" borderId="24" xfId="3" applyNumberFormat="1" applyFont="1" applyFill="1" applyBorder="1" applyAlignment="1">
      <alignment horizontal="center" vertical="center"/>
    </xf>
    <xf numFmtId="0" fontId="25" fillId="0" borderId="66" xfId="0" applyFont="1" applyBorder="1" applyAlignment="1">
      <alignment horizontal="left" vertical="center" wrapText="1"/>
    </xf>
    <xf numFmtId="40" fontId="33" fillId="7" borderId="25" xfId="3" applyNumberFormat="1" applyFont="1" applyFill="1" applyBorder="1" applyAlignment="1">
      <alignment horizontal="center" vertical="center"/>
    </xf>
    <xf numFmtId="0" fontId="33" fillId="7" borderId="53" xfId="0" applyFont="1" applyFill="1" applyBorder="1" applyAlignment="1">
      <alignment horizontal="left" vertical="center" wrapText="1"/>
    </xf>
    <xf numFmtId="0" fontId="49" fillId="10" borderId="22" xfId="0" applyFont="1" applyFill="1" applyBorder="1" applyAlignment="1">
      <alignment horizontal="left" vertical="center" indent="1"/>
    </xf>
    <xf numFmtId="0" fontId="49" fillId="10" borderId="52" xfId="0" applyFont="1" applyFill="1" applyBorder="1" applyAlignment="1">
      <alignment horizontal="left" vertical="center" indent="1"/>
    </xf>
    <xf numFmtId="0" fontId="49" fillId="10" borderId="35" xfId="0" applyFont="1" applyFill="1" applyBorder="1" applyAlignment="1">
      <alignment horizontal="left" vertical="center" indent="1"/>
    </xf>
    <xf numFmtId="0" fontId="65" fillId="0" borderId="0" xfId="0" applyFont="1">
      <alignment vertical="center"/>
    </xf>
    <xf numFmtId="0" fontId="25" fillId="0" borderId="0" xfId="2" applyNumberFormat="1" applyFont="1" applyBorder="1" applyAlignment="1">
      <alignment horizontal="center" vertical="center"/>
    </xf>
    <xf numFmtId="0" fontId="49" fillId="3" borderId="0" xfId="0" applyFont="1" applyFill="1" applyBorder="1" applyAlignment="1">
      <alignment horizontal="left" vertical="center" indent="1"/>
    </xf>
    <xf numFmtId="0" fontId="25" fillId="3" borderId="0" xfId="2" applyNumberFormat="1" applyFont="1" applyFill="1" applyBorder="1" applyAlignment="1">
      <alignment horizontal="center" vertical="center"/>
    </xf>
    <xf numFmtId="0" fontId="33" fillId="4" borderId="23" xfId="1" applyNumberFormat="1" applyFont="1" applyFill="1" applyBorder="1" applyAlignment="1">
      <alignment horizontal="center" vertical="center" wrapText="1"/>
    </xf>
    <xf numFmtId="176" fontId="58" fillId="0" borderId="0" xfId="5" applyNumberFormat="1" applyFont="1" applyAlignment="1">
      <alignment vertical="center" wrapText="1"/>
    </xf>
    <xf numFmtId="0" fontId="33" fillId="7" borderId="5" xfId="0" applyFont="1" applyFill="1" applyBorder="1" applyAlignment="1">
      <alignment horizontal="center" vertical="center"/>
    </xf>
    <xf numFmtId="40" fontId="49" fillId="0" borderId="48" xfId="3" applyNumberFormat="1" applyFont="1" applyBorder="1" applyAlignment="1">
      <alignment horizontal="right" vertical="center" wrapText="1"/>
    </xf>
    <xf numFmtId="40" fontId="33" fillId="7" borderId="41" xfId="3" applyNumberFormat="1" applyFont="1" applyFill="1" applyBorder="1" applyAlignment="1">
      <alignment horizontal="left" vertical="center"/>
    </xf>
    <xf numFmtId="40" fontId="33" fillId="0" borderId="0" xfId="3" applyNumberFormat="1" applyFont="1" applyFill="1" applyBorder="1" applyAlignment="1">
      <alignment horizontal="left" vertical="center" wrapText="1"/>
    </xf>
    <xf numFmtId="40" fontId="25" fillId="7" borderId="41" xfId="2" applyNumberFormat="1" applyFont="1" applyFill="1" applyBorder="1" applyAlignment="1">
      <alignment horizontal="right" vertical="center"/>
    </xf>
    <xf numFmtId="38" fontId="33" fillId="4" borderId="23" xfId="1" applyNumberFormat="1" applyFont="1" applyFill="1" applyBorder="1" applyAlignment="1">
      <alignment horizontal="center" vertical="center" wrapText="1"/>
    </xf>
    <xf numFmtId="40" fontId="25" fillId="7" borderId="14" xfId="2" applyNumberFormat="1" applyFont="1" applyFill="1" applyBorder="1" applyAlignment="1">
      <alignment horizontal="right" vertical="center"/>
    </xf>
    <xf numFmtId="40" fontId="25" fillId="7" borderId="9" xfId="2" applyNumberFormat="1" applyFont="1" applyFill="1" applyBorder="1" applyAlignment="1">
      <alignment horizontal="right" vertical="center"/>
    </xf>
    <xf numFmtId="40" fontId="25" fillId="7" borderId="45" xfId="2" applyNumberFormat="1" applyFont="1" applyFill="1" applyBorder="1" applyAlignment="1">
      <alignment horizontal="right" vertical="center"/>
    </xf>
    <xf numFmtId="40" fontId="33" fillId="7" borderId="14" xfId="3" applyNumberFormat="1" applyFont="1" applyFill="1" applyBorder="1" applyAlignment="1">
      <alignment horizontal="left" vertical="center"/>
    </xf>
    <xf numFmtId="40" fontId="33" fillId="7" borderId="34" xfId="3" applyNumberFormat="1" applyFont="1" applyFill="1" applyBorder="1" applyAlignment="1">
      <alignment horizontal="left" vertical="center"/>
    </xf>
    <xf numFmtId="40" fontId="33" fillId="7" borderId="45" xfId="3" applyNumberFormat="1" applyFont="1" applyFill="1" applyBorder="1" applyAlignment="1">
      <alignment horizontal="left" vertical="center" wrapText="1"/>
    </xf>
    <xf numFmtId="40" fontId="25" fillId="0" borderId="35" xfId="2" applyNumberFormat="1" applyFont="1" applyFill="1" applyBorder="1" applyAlignment="1">
      <alignment horizontal="right" vertical="center"/>
    </xf>
    <xf numFmtId="40" fontId="25" fillId="0" borderId="72" xfId="2" applyNumberFormat="1" applyFont="1" applyFill="1" applyBorder="1" applyAlignment="1">
      <alignment horizontal="right" vertical="center"/>
    </xf>
    <xf numFmtId="40" fontId="25" fillId="0" borderId="73" xfId="2" applyNumberFormat="1" applyFont="1" applyFill="1" applyBorder="1" applyAlignment="1">
      <alignment horizontal="right" vertical="center"/>
    </xf>
    <xf numFmtId="40" fontId="25" fillId="0" borderId="74" xfId="3" applyNumberFormat="1" applyFont="1" applyFill="1" applyBorder="1" applyAlignment="1">
      <alignment horizontal="left" vertical="center"/>
    </xf>
    <xf numFmtId="40" fontId="25" fillId="0" borderId="37" xfId="3" applyNumberFormat="1" applyFont="1" applyFill="1" applyBorder="1" applyAlignment="1">
      <alignment horizontal="left" vertical="center"/>
    </xf>
    <xf numFmtId="40" fontId="25" fillId="0" borderId="73" xfId="3" applyNumberFormat="1" applyFont="1" applyFill="1" applyBorder="1" applyAlignment="1">
      <alignment horizontal="left" vertical="center" wrapText="1"/>
    </xf>
    <xf numFmtId="38" fontId="25" fillId="0" borderId="25" xfId="2" applyNumberFormat="1" applyFont="1" applyFill="1" applyBorder="1" applyAlignment="1">
      <alignment horizontal="right" vertical="center"/>
    </xf>
    <xf numFmtId="38" fontId="25" fillId="7" borderId="25" xfId="2" applyNumberFormat="1" applyFont="1" applyFill="1" applyBorder="1" applyAlignment="1">
      <alignment horizontal="right" vertical="center"/>
    </xf>
    <xf numFmtId="38" fontId="25" fillId="7" borderId="47" xfId="2" applyNumberFormat="1" applyFont="1" applyFill="1" applyBorder="1" applyAlignment="1">
      <alignment horizontal="right" vertical="center"/>
    </xf>
    <xf numFmtId="38" fontId="33" fillId="0" borderId="51" xfId="3" applyNumberFormat="1" applyFont="1" applyFill="1" applyBorder="1" applyAlignment="1">
      <alignment horizontal="right" vertical="center" wrapText="1"/>
    </xf>
    <xf numFmtId="38" fontId="25" fillId="0" borderId="5" xfId="3" applyNumberFormat="1" applyFont="1" applyFill="1" applyBorder="1" applyAlignment="1">
      <alignment horizontal="right" vertical="center"/>
    </xf>
    <xf numFmtId="40" fontId="33" fillId="11" borderId="56" xfId="2" applyNumberFormat="1" applyFont="1" applyFill="1" applyBorder="1" applyAlignment="1">
      <alignment horizontal="center" vertical="center" wrapText="1"/>
    </xf>
    <xf numFmtId="40" fontId="25" fillId="0" borderId="35" xfId="3" applyNumberFormat="1" applyFont="1" applyBorder="1" applyAlignment="1">
      <alignment horizontal="left" vertical="center" wrapText="1"/>
    </xf>
    <xf numFmtId="38" fontId="25" fillId="0" borderId="72" xfId="3" applyNumberFormat="1" applyFont="1" applyFill="1" applyBorder="1" applyAlignment="1">
      <alignment horizontal="center" vertical="center"/>
    </xf>
    <xf numFmtId="40" fontId="26" fillId="0" borderId="72" xfId="3" applyNumberFormat="1" applyFont="1" applyFill="1" applyBorder="1" applyAlignment="1">
      <alignment horizontal="center" vertical="center" wrapText="1"/>
    </xf>
    <xf numFmtId="38" fontId="25" fillId="0" borderId="72" xfId="3" applyNumberFormat="1" applyFont="1" applyFill="1" applyBorder="1" applyAlignment="1">
      <alignment horizontal="right" vertical="center"/>
    </xf>
    <xf numFmtId="0" fontId="33" fillId="7" borderId="38" xfId="0" applyFont="1" applyFill="1" applyBorder="1" applyAlignment="1">
      <alignment horizontal="left" vertical="center" wrapText="1"/>
    </xf>
    <xf numFmtId="176" fontId="49" fillId="0" borderId="0" xfId="2" applyFont="1" applyAlignment="1">
      <alignment vertical="center"/>
    </xf>
    <xf numFmtId="176" fontId="68" fillId="0" borderId="0" xfId="5" applyNumberFormat="1" applyFont="1" applyAlignment="1">
      <alignment vertical="center"/>
    </xf>
    <xf numFmtId="176" fontId="67" fillId="0" borderId="0" xfId="5" applyNumberFormat="1" applyFont="1" applyAlignment="1">
      <alignment horizontal="center" vertical="top"/>
    </xf>
    <xf numFmtId="40" fontId="33" fillId="7" borderId="56" xfId="3" applyNumberFormat="1" applyFont="1" applyFill="1" applyBorder="1" applyAlignment="1">
      <alignment horizontal="left" vertical="center" wrapText="1"/>
    </xf>
    <xf numFmtId="40" fontId="33" fillId="11" borderId="22" xfId="2" applyNumberFormat="1" applyFont="1" applyFill="1" applyBorder="1" applyAlignment="1">
      <alignment horizontal="center" vertical="center" wrapText="1"/>
    </xf>
    <xf numFmtId="40" fontId="25" fillId="7" borderId="33" xfId="2" applyNumberFormat="1" applyFont="1" applyFill="1" applyBorder="1" applyAlignment="1">
      <alignment horizontal="center" vertical="center" wrapText="1"/>
    </xf>
    <xf numFmtId="40" fontId="25" fillId="7" borderId="23" xfId="2" applyNumberFormat="1" applyFont="1" applyFill="1" applyBorder="1" applyAlignment="1">
      <alignment horizontal="center" vertical="center" wrapText="1"/>
    </xf>
    <xf numFmtId="0" fontId="70" fillId="0" borderId="0" xfId="0" applyFont="1">
      <alignment vertical="center"/>
    </xf>
    <xf numFmtId="0" fontId="25" fillId="0" borderId="0" xfId="2" applyNumberFormat="1" applyFont="1" applyAlignment="1">
      <alignment horizontal="left" vertical="center"/>
    </xf>
    <xf numFmtId="38" fontId="25" fillId="0" borderId="0" xfId="1" applyNumberFormat="1" applyFont="1" applyAlignment="1">
      <alignment horizontal="left" vertical="center"/>
    </xf>
    <xf numFmtId="0" fontId="33" fillId="10" borderId="42" xfId="0" applyFont="1" applyFill="1" applyBorder="1" applyAlignment="1">
      <alignment horizontal="left" vertical="center" indent="1"/>
    </xf>
    <xf numFmtId="0" fontId="33" fillId="10" borderId="67" xfId="0" applyFont="1" applyFill="1" applyBorder="1" applyAlignment="1">
      <alignment horizontal="left" vertical="center" indent="1"/>
    </xf>
    <xf numFmtId="0" fontId="33" fillId="10" borderId="75" xfId="0" applyFont="1" applyFill="1" applyBorder="1" applyAlignment="1">
      <alignment horizontal="left" vertical="center" indent="1"/>
    </xf>
    <xf numFmtId="38" fontId="25" fillId="0" borderId="5" xfId="2" applyNumberFormat="1" applyFont="1" applyFill="1" applyBorder="1" applyAlignment="1">
      <alignment horizontal="center" vertical="center"/>
    </xf>
    <xf numFmtId="38" fontId="25" fillId="0" borderId="5" xfId="3" applyNumberFormat="1" applyFont="1" applyBorder="1" applyAlignment="1">
      <alignment horizontal="center" vertical="center"/>
    </xf>
    <xf numFmtId="38" fontId="71" fillId="12" borderId="71" xfId="1" applyNumberFormat="1" applyFont="1" applyFill="1" applyBorder="1" applyAlignment="1">
      <alignment horizontal="center" vertical="center" wrapText="1"/>
    </xf>
    <xf numFmtId="38" fontId="71" fillId="12" borderId="22" xfId="1" applyNumberFormat="1" applyFont="1" applyFill="1" applyBorder="1" applyAlignment="1">
      <alignment horizontal="center" vertical="center" wrapText="1"/>
    </xf>
    <xf numFmtId="178" fontId="26" fillId="0" borderId="5" xfId="6" applyNumberFormat="1" applyFont="1" applyBorder="1" applyAlignment="1">
      <alignment vertical="center"/>
    </xf>
    <xf numFmtId="38" fontId="26" fillId="0" borderId="25" xfId="2" applyNumberFormat="1" applyFont="1" applyFill="1" applyBorder="1" applyAlignment="1">
      <alignment horizontal="right" vertical="center"/>
    </xf>
    <xf numFmtId="40" fontId="26" fillId="0" borderId="56" xfId="2" applyNumberFormat="1" applyFont="1" applyFill="1" applyBorder="1" applyAlignment="1">
      <alignment horizontal="center" vertical="center" wrapText="1"/>
    </xf>
    <xf numFmtId="40" fontId="26" fillId="11" borderId="9" xfId="2" applyNumberFormat="1" applyFont="1" applyFill="1" applyBorder="1" applyAlignment="1">
      <alignment horizontal="center" vertical="center" wrapText="1"/>
    </xf>
    <xf numFmtId="40" fontId="26" fillId="0" borderId="45" xfId="2" applyNumberFormat="1" applyFont="1" applyFill="1" applyBorder="1" applyAlignment="1">
      <alignment horizontal="center" vertical="center" wrapText="1"/>
    </xf>
    <xf numFmtId="177" fontId="26" fillId="0" borderId="5" xfId="6" applyFont="1" applyBorder="1" applyAlignment="1">
      <alignment vertical="center" wrapText="1"/>
    </xf>
    <xf numFmtId="177" fontId="26" fillId="0" borderId="5" xfId="6" applyFont="1" applyBorder="1" applyAlignment="1">
      <alignment horizontal="left" vertical="center" wrapText="1"/>
    </xf>
    <xf numFmtId="40" fontId="26" fillId="0" borderId="25" xfId="2" applyNumberFormat="1" applyFont="1" applyFill="1" applyBorder="1" applyAlignment="1">
      <alignment horizontal="left" vertical="center" wrapText="1"/>
    </xf>
    <xf numFmtId="0" fontId="51" fillId="0" borderId="0" xfId="0" applyFont="1">
      <alignment vertical="center"/>
    </xf>
    <xf numFmtId="40" fontId="26" fillId="0" borderId="45" xfId="3" applyNumberFormat="1" applyFont="1" applyFill="1" applyBorder="1" applyAlignment="1">
      <alignment horizontal="left" vertical="center" wrapText="1"/>
    </xf>
    <xf numFmtId="0" fontId="26" fillId="0" borderId="0" xfId="0" applyFont="1">
      <alignment vertical="center"/>
    </xf>
    <xf numFmtId="40" fontId="26" fillId="11" borderId="56" xfId="2" applyNumberFormat="1" applyFont="1" applyFill="1" applyBorder="1" applyAlignment="1">
      <alignment horizontal="center" vertical="center" wrapText="1"/>
    </xf>
    <xf numFmtId="40" fontId="26" fillId="3" borderId="9" xfId="2" applyNumberFormat="1" applyFont="1" applyFill="1" applyBorder="1" applyAlignment="1">
      <alignment horizontal="center" vertical="center" wrapText="1"/>
    </xf>
    <xf numFmtId="40" fontId="26" fillId="3" borderId="45" xfId="2" applyNumberFormat="1" applyFont="1" applyFill="1" applyBorder="1" applyAlignment="1">
      <alignment horizontal="center" vertical="center" wrapText="1"/>
    </xf>
    <xf numFmtId="40" fontId="26" fillId="0" borderId="25" xfId="3" applyNumberFormat="1" applyFont="1" applyFill="1" applyBorder="1" applyAlignment="1">
      <alignment horizontal="left" vertical="center" wrapText="1"/>
    </xf>
    <xf numFmtId="40" fontId="26" fillId="0" borderId="5" xfId="3" applyNumberFormat="1" applyFont="1" applyFill="1" applyBorder="1" applyAlignment="1">
      <alignment horizontal="center" vertical="center"/>
    </xf>
    <xf numFmtId="38" fontId="26" fillId="0" borderId="5" xfId="3" applyNumberFormat="1" applyFont="1" applyFill="1" applyBorder="1" applyAlignment="1">
      <alignment horizontal="center" vertical="center"/>
    </xf>
    <xf numFmtId="40" fontId="26" fillId="0" borderId="24" xfId="2" applyNumberFormat="1" applyFont="1" applyFill="1" applyBorder="1" applyAlignment="1">
      <alignment horizontal="right" vertical="center"/>
    </xf>
    <xf numFmtId="40" fontId="26" fillId="0" borderId="5" xfId="2" applyNumberFormat="1" applyFont="1" applyFill="1" applyBorder="1" applyAlignment="1">
      <alignment horizontal="right" vertical="center"/>
    </xf>
    <xf numFmtId="40" fontId="26" fillId="0" borderId="25" xfId="2" applyNumberFormat="1" applyFont="1" applyFill="1" applyBorder="1" applyAlignment="1">
      <alignment horizontal="right" vertical="center"/>
    </xf>
    <xf numFmtId="40" fontId="26" fillId="0" borderId="15" xfId="3" applyNumberFormat="1" applyFont="1" applyFill="1" applyBorder="1" applyAlignment="1">
      <alignment horizontal="left" vertical="center"/>
    </xf>
    <xf numFmtId="40" fontId="26" fillId="0" borderId="21" xfId="3" applyNumberFormat="1" applyFont="1" applyFill="1" applyBorder="1" applyAlignment="1">
      <alignment horizontal="left" vertical="center"/>
    </xf>
    <xf numFmtId="40" fontId="26" fillId="0" borderId="72" xfId="3" applyNumberFormat="1" applyFont="1" applyBorder="1" applyAlignment="1">
      <alignment horizontal="center" vertical="center"/>
    </xf>
    <xf numFmtId="38" fontId="26" fillId="0" borderId="72" xfId="3" applyNumberFormat="1" applyFont="1" applyFill="1" applyBorder="1" applyAlignment="1">
      <alignment horizontal="center" vertical="center"/>
    </xf>
    <xf numFmtId="38" fontId="26" fillId="0" borderId="73" xfId="2" applyNumberFormat="1" applyFont="1" applyFill="1" applyBorder="1" applyAlignment="1">
      <alignment horizontal="right" vertical="center"/>
    </xf>
    <xf numFmtId="40" fontId="26" fillId="0" borderId="35" xfId="2" applyNumberFormat="1" applyFont="1" applyFill="1" applyBorder="1" applyAlignment="1">
      <alignment horizontal="right" vertical="center"/>
    </xf>
    <xf numFmtId="40" fontId="26" fillId="0" borderId="72" xfId="2" applyNumberFormat="1" applyFont="1" applyFill="1" applyBorder="1" applyAlignment="1">
      <alignment horizontal="right" vertical="center"/>
    </xf>
    <xf numFmtId="40" fontId="26" fillId="0" borderId="73" xfId="2" applyNumberFormat="1" applyFont="1" applyFill="1" applyBorder="1" applyAlignment="1">
      <alignment horizontal="right" vertical="center"/>
    </xf>
    <xf numFmtId="40" fontId="26" fillId="0" borderId="74" xfId="3" applyNumberFormat="1" applyFont="1" applyFill="1" applyBorder="1" applyAlignment="1">
      <alignment horizontal="left" vertical="center"/>
    </xf>
    <xf numFmtId="40" fontId="26" fillId="0" borderId="37" xfId="3" applyNumberFormat="1" applyFont="1" applyFill="1" applyBorder="1" applyAlignment="1">
      <alignment horizontal="left" vertical="center"/>
    </xf>
    <xf numFmtId="40" fontId="26" fillId="0" borderId="73" xfId="3" applyNumberFormat="1" applyFont="1" applyFill="1" applyBorder="1" applyAlignment="1">
      <alignment horizontal="left" vertical="center" wrapText="1"/>
    </xf>
    <xf numFmtId="40" fontId="51" fillId="7" borderId="9" xfId="3" applyNumberFormat="1" applyFont="1" applyFill="1" applyBorder="1" applyAlignment="1">
      <alignment horizontal="center" vertical="center"/>
    </xf>
    <xf numFmtId="38" fontId="51" fillId="7" borderId="9" xfId="3" applyNumberFormat="1" applyFont="1" applyFill="1" applyBorder="1" applyAlignment="1">
      <alignment horizontal="center" vertical="center"/>
    </xf>
    <xf numFmtId="38" fontId="26" fillId="7" borderId="45" xfId="2" applyNumberFormat="1" applyFont="1" applyFill="1" applyBorder="1" applyAlignment="1">
      <alignment horizontal="right" vertical="center"/>
    </xf>
    <xf numFmtId="40" fontId="26" fillId="7" borderId="14" xfId="2" applyNumberFormat="1" applyFont="1" applyFill="1" applyBorder="1" applyAlignment="1">
      <alignment horizontal="right" vertical="center"/>
    </xf>
    <xf numFmtId="40" fontId="26" fillId="7" borderId="9" xfId="2" applyNumberFormat="1" applyFont="1" applyFill="1" applyBorder="1" applyAlignment="1">
      <alignment horizontal="right" vertical="center"/>
    </xf>
    <xf numFmtId="40" fontId="26" fillId="7" borderId="45" xfId="2" applyNumberFormat="1" applyFont="1" applyFill="1" applyBorder="1" applyAlignment="1">
      <alignment horizontal="right" vertical="center"/>
    </xf>
    <xf numFmtId="40" fontId="51" fillId="7" borderId="14" xfId="3" applyNumberFormat="1" applyFont="1" applyFill="1" applyBorder="1" applyAlignment="1">
      <alignment horizontal="left" vertical="center"/>
    </xf>
    <xf numFmtId="40" fontId="51" fillId="7" borderId="34" xfId="3" applyNumberFormat="1" applyFont="1" applyFill="1" applyBorder="1" applyAlignment="1">
      <alignment horizontal="left" vertical="center"/>
    </xf>
    <xf numFmtId="40" fontId="51" fillId="7" borderId="45" xfId="3" applyNumberFormat="1" applyFont="1" applyFill="1" applyBorder="1" applyAlignment="1">
      <alignment horizontal="left" vertical="center" wrapText="1"/>
    </xf>
    <xf numFmtId="40" fontId="71" fillId="7" borderId="18" xfId="3" applyNumberFormat="1" applyFont="1" applyFill="1" applyBorder="1" applyAlignment="1">
      <alignment horizontal="center" vertical="center" wrapText="1"/>
    </xf>
    <xf numFmtId="38" fontId="71" fillId="7" borderId="18" xfId="3" applyNumberFormat="1" applyFont="1" applyFill="1" applyBorder="1" applyAlignment="1">
      <alignment horizontal="center" vertical="center" wrapText="1"/>
    </xf>
    <xf numFmtId="38" fontId="26" fillId="7" borderId="47" xfId="2" applyNumberFormat="1" applyFont="1" applyFill="1" applyBorder="1" applyAlignment="1">
      <alignment horizontal="right" vertical="center"/>
    </xf>
    <xf numFmtId="40" fontId="26" fillId="7" borderId="41" xfId="2" applyNumberFormat="1" applyFont="1" applyFill="1" applyBorder="1" applyAlignment="1">
      <alignment horizontal="right" vertical="center"/>
    </xf>
    <xf numFmtId="40" fontId="26" fillId="7" borderId="18" xfId="2" applyNumberFormat="1" applyFont="1" applyFill="1" applyBorder="1" applyAlignment="1">
      <alignment horizontal="right" vertical="center"/>
    </xf>
    <xf numFmtId="40" fontId="26" fillId="7" borderId="47" xfId="2" applyNumberFormat="1" applyFont="1" applyFill="1" applyBorder="1" applyAlignment="1">
      <alignment horizontal="right" vertical="center"/>
    </xf>
    <xf numFmtId="40" fontId="51" fillId="7" borderId="41" xfId="3" applyNumberFormat="1" applyFont="1" applyFill="1" applyBorder="1" applyAlignment="1">
      <alignment horizontal="left" vertical="center"/>
    </xf>
    <xf numFmtId="40" fontId="51" fillId="7" borderId="62" xfId="3" applyNumberFormat="1" applyFont="1" applyFill="1" applyBorder="1" applyAlignment="1">
      <alignment horizontal="left" vertical="center"/>
    </xf>
    <xf numFmtId="40" fontId="51" fillId="7" borderId="47" xfId="3" applyNumberFormat="1" applyFont="1" applyFill="1" applyBorder="1" applyAlignment="1">
      <alignment horizontal="left" vertical="center" wrapText="1"/>
    </xf>
    <xf numFmtId="38" fontId="51" fillId="0" borderId="51" xfId="3" applyNumberFormat="1" applyFont="1" applyFill="1" applyBorder="1" applyAlignment="1">
      <alignment horizontal="right" vertical="center" wrapText="1"/>
    </xf>
    <xf numFmtId="40" fontId="51" fillId="0" borderId="0" xfId="3" applyNumberFormat="1" applyFont="1" applyFill="1" applyBorder="1" applyAlignment="1">
      <alignment horizontal="right" vertical="center" wrapText="1"/>
    </xf>
    <xf numFmtId="40" fontId="51" fillId="0" borderId="0" xfId="3" applyNumberFormat="1" applyFont="1" applyFill="1" applyBorder="1" applyAlignment="1">
      <alignment horizontal="left" vertical="center" wrapText="1"/>
    </xf>
    <xf numFmtId="0" fontId="26" fillId="0" borderId="0" xfId="0" applyFont="1" applyAlignment="1">
      <alignment horizontal="left" vertical="center"/>
    </xf>
    <xf numFmtId="0" fontId="26" fillId="0" borderId="0" xfId="2" applyNumberFormat="1" applyFont="1" applyAlignment="1">
      <alignment horizontal="center" vertical="center"/>
    </xf>
    <xf numFmtId="38" fontId="26" fillId="0" borderId="0" xfId="1" applyNumberFormat="1" applyFont="1" applyAlignment="1">
      <alignment horizontal="center" vertical="center"/>
    </xf>
    <xf numFmtId="176" fontId="26" fillId="0" borderId="0" xfId="2" applyFont="1" applyAlignment="1">
      <alignment vertical="center"/>
    </xf>
    <xf numFmtId="176" fontId="26" fillId="0" borderId="0" xfId="2" applyFont="1" applyAlignment="1">
      <alignment horizontal="left" vertical="center"/>
    </xf>
    <xf numFmtId="176" fontId="26" fillId="0" borderId="0" xfId="2" applyFont="1" applyAlignment="1">
      <alignment horizontal="left" vertical="center" wrapText="1"/>
    </xf>
    <xf numFmtId="0" fontId="76" fillId="0" borderId="0" xfId="0" applyFont="1">
      <alignment vertical="center"/>
    </xf>
    <xf numFmtId="0" fontId="25" fillId="0" borderId="0" xfId="0" applyFont="1" applyFill="1" applyAlignment="1">
      <alignment horizontal="center" vertical="center"/>
    </xf>
    <xf numFmtId="0" fontId="78" fillId="13" borderId="5" xfId="2" applyNumberFormat="1" applyFont="1" applyFill="1" applyBorder="1" applyAlignment="1">
      <alignment horizontal="center" vertical="center"/>
    </xf>
    <xf numFmtId="38" fontId="78" fillId="13" borderId="5" xfId="1" applyNumberFormat="1" applyFont="1" applyFill="1" applyBorder="1" applyAlignment="1">
      <alignment horizontal="center" vertical="center"/>
    </xf>
    <xf numFmtId="38" fontId="78" fillId="13" borderId="25" xfId="2" applyNumberFormat="1" applyFont="1" applyFill="1" applyBorder="1" applyAlignment="1">
      <alignment horizontal="right" vertical="center"/>
    </xf>
    <xf numFmtId="40" fontId="78" fillId="11" borderId="56" xfId="2" applyNumberFormat="1" applyFont="1" applyFill="1" applyBorder="1" applyAlignment="1">
      <alignment horizontal="center" vertical="center" wrapText="1"/>
    </xf>
    <xf numFmtId="40" fontId="78" fillId="13" borderId="9" xfId="2" applyNumberFormat="1" applyFont="1" applyFill="1" applyBorder="1" applyAlignment="1">
      <alignment horizontal="center" vertical="center" wrapText="1"/>
    </xf>
    <xf numFmtId="40" fontId="78" fillId="13" borderId="45" xfId="2" applyNumberFormat="1" applyFont="1" applyFill="1" applyBorder="1" applyAlignment="1">
      <alignment horizontal="center" vertical="center" wrapText="1"/>
    </xf>
    <xf numFmtId="40" fontId="78" fillId="13" borderId="15" xfId="2" applyNumberFormat="1" applyFont="1" applyFill="1" applyBorder="1" applyAlignment="1">
      <alignment horizontal="left" vertical="center"/>
    </xf>
    <xf numFmtId="40" fontId="78" fillId="13" borderId="21" xfId="2" applyNumberFormat="1" applyFont="1" applyFill="1" applyBorder="1" applyAlignment="1">
      <alignment horizontal="left" vertical="center"/>
    </xf>
    <xf numFmtId="40" fontId="79" fillId="13" borderId="25" xfId="2" applyNumberFormat="1" applyFont="1" applyFill="1" applyBorder="1" applyAlignment="1">
      <alignment horizontal="left" vertical="center" wrapText="1"/>
    </xf>
    <xf numFmtId="0" fontId="33" fillId="0" borderId="24" xfId="0" applyFont="1" applyBorder="1">
      <alignment vertical="center"/>
    </xf>
    <xf numFmtId="0" fontId="33" fillId="0" borderId="22" xfId="0" applyFont="1" applyBorder="1">
      <alignment vertical="center"/>
    </xf>
    <xf numFmtId="0" fontId="33" fillId="0" borderId="35" xfId="0" applyFont="1" applyBorder="1">
      <alignment vertical="center"/>
    </xf>
    <xf numFmtId="38" fontId="71" fillId="11" borderId="71" xfId="1" applyNumberFormat="1" applyFont="1" applyFill="1" applyBorder="1" applyAlignment="1">
      <alignment horizontal="center" vertical="center" wrapText="1"/>
    </xf>
    <xf numFmtId="0" fontId="52" fillId="10" borderId="0" xfId="0" applyFont="1" applyFill="1" applyAlignment="1">
      <alignment horizontal="left" vertical="center"/>
    </xf>
    <xf numFmtId="0" fontId="33" fillId="0" borderId="5" xfId="0" applyFont="1" applyBorder="1" applyAlignment="1">
      <alignment horizontal="left" vertical="center"/>
    </xf>
    <xf numFmtId="0" fontId="25" fillId="0" borderId="5" xfId="0" applyFont="1" applyBorder="1" applyAlignment="1">
      <alignment horizontal="center" vertical="center"/>
    </xf>
    <xf numFmtId="0" fontId="33" fillId="0" borderId="18" xfId="0" applyFont="1" applyBorder="1" applyAlignment="1">
      <alignment horizontal="left" vertical="center"/>
    </xf>
    <xf numFmtId="0" fontId="33" fillId="0" borderId="9" xfId="0" applyFont="1" applyBorder="1" applyAlignment="1">
      <alignment horizontal="left" vertical="center"/>
    </xf>
    <xf numFmtId="0" fontId="0" fillId="0" borderId="18" xfId="0" applyBorder="1" applyAlignment="1">
      <alignment horizontal="center" vertical="center"/>
    </xf>
    <xf numFmtId="0" fontId="0" fillId="0" borderId="9" xfId="0" applyBorder="1" applyAlignment="1">
      <alignment horizontal="center" vertical="center"/>
    </xf>
    <xf numFmtId="0" fontId="25" fillId="0" borderId="18" xfId="0" applyFont="1" applyBorder="1" applyAlignment="1">
      <alignment horizontal="center" vertical="center"/>
    </xf>
    <xf numFmtId="0" fontId="25" fillId="0" borderId="9" xfId="0" applyFont="1" applyBorder="1" applyAlignment="1">
      <alignment horizontal="center" vertical="center"/>
    </xf>
    <xf numFmtId="0" fontId="25" fillId="0" borderId="32" xfId="0" applyFont="1" applyBorder="1" applyAlignment="1">
      <alignment horizontal="left" vertical="center" indent="1"/>
    </xf>
    <xf numFmtId="0" fontId="25" fillId="0" borderId="23" xfId="0" applyFont="1" applyBorder="1" applyAlignment="1">
      <alignment horizontal="left" vertical="center" indent="1"/>
    </xf>
    <xf numFmtId="0" fontId="25" fillId="0" borderId="72" xfId="0" applyFont="1" applyBorder="1" applyAlignment="1">
      <alignment horizontal="left" vertical="center" indent="1"/>
    </xf>
    <xf numFmtId="0" fontId="25" fillId="0" borderId="73" xfId="0" applyFont="1" applyBorder="1" applyAlignment="1">
      <alignment horizontal="left" vertical="center" indent="1"/>
    </xf>
    <xf numFmtId="0" fontId="59" fillId="7" borderId="22" xfId="0" applyFont="1" applyFill="1" applyBorder="1" applyAlignment="1">
      <alignment horizontal="center" vertical="center" wrapText="1"/>
    </xf>
    <xf numFmtId="0" fontId="59" fillId="7" borderId="23" xfId="0" applyFont="1" applyFill="1" applyBorder="1" applyAlignment="1">
      <alignment horizontal="center" vertical="center" wrapText="1"/>
    </xf>
    <xf numFmtId="0" fontId="60" fillId="0" borderId="0" xfId="0" applyFont="1" applyBorder="1" applyAlignment="1">
      <alignment horizontal="left"/>
    </xf>
    <xf numFmtId="0" fontId="52" fillId="0" borderId="0" xfId="0" applyFont="1" applyBorder="1" applyAlignment="1">
      <alignment horizontal="left"/>
    </xf>
    <xf numFmtId="0" fontId="35" fillId="0" borderId="5" xfId="0" applyFont="1" applyBorder="1" applyAlignment="1">
      <alignment horizontal="center" vertical="center" wrapText="1"/>
    </xf>
    <xf numFmtId="176" fontId="67" fillId="0" borderId="0" xfId="5" applyNumberFormat="1" applyFont="1" applyAlignment="1">
      <alignment horizontal="center" vertical="center"/>
    </xf>
    <xf numFmtId="40" fontId="72" fillId="0" borderId="67" xfId="3" applyNumberFormat="1" applyFont="1" applyFill="1" applyBorder="1" applyAlignment="1">
      <alignment horizontal="left" vertical="center" wrapText="1"/>
    </xf>
    <xf numFmtId="40" fontId="72" fillId="0" borderId="0" xfId="3" applyNumberFormat="1" applyFont="1" applyFill="1" applyBorder="1" applyAlignment="1">
      <alignment horizontal="left" vertical="center" wrapText="1"/>
    </xf>
    <xf numFmtId="0" fontId="25" fillId="0" borderId="0" xfId="0" applyFont="1" applyFill="1" applyAlignment="1">
      <alignment horizontal="center" vertical="center"/>
    </xf>
    <xf numFmtId="0" fontId="50" fillId="0" borderId="21" xfId="0" applyNumberFormat="1" applyFont="1" applyFill="1" applyBorder="1" applyAlignment="1">
      <alignment horizontal="left" vertical="center" wrapText="1"/>
    </xf>
    <xf numFmtId="0" fontId="50" fillId="0" borderId="15" xfId="0" applyNumberFormat="1" applyFont="1" applyFill="1" applyBorder="1" applyAlignment="1">
      <alignment horizontal="left" vertical="center" wrapText="1"/>
    </xf>
    <xf numFmtId="176" fontId="33" fillId="12" borderId="57" xfId="2" applyFont="1" applyFill="1" applyBorder="1" applyAlignment="1">
      <alignment horizontal="center" vertical="center" wrapText="1"/>
    </xf>
    <xf numFmtId="176" fontId="33" fillId="12" borderId="60" xfId="2" applyFont="1" applyFill="1" applyBorder="1" applyAlignment="1">
      <alignment horizontal="center" vertical="center"/>
    </xf>
    <xf numFmtId="176" fontId="33" fillId="12" borderId="61" xfId="2" applyFont="1" applyFill="1" applyBorder="1" applyAlignment="1">
      <alignment horizontal="center" vertical="center"/>
    </xf>
    <xf numFmtId="0" fontId="25" fillId="0" borderId="32" xfId="0" applyFont="1" applyFill="1" applyBorder="1" applyAlignment="1">
      <alignment horizontal="left" vertical="center" indent="1"/>
    </xf>
    <xf numFmtId="0" fontId="25" fillId="0" borderId="23" xfId="0" applyFont="1" applyFill="1" applyBorder="1" applyAlignment="1">
      <alignment horizontal="left" vertical="center" indent="1"/>
    </xf>
    <xf numFmtId="0" fontId="25" fillId="0" borderId="5" xfId="0" applyFont="1" applyFill="1" applyBorder="1" applyAlignment="1">
      <alignment horizontal="left" vertical="center" indent="1"/>
    </xf>
    <xf numFmtId="0" fontId="25" fillId="0" borderId="25" xfId="0" applyFont="1" applyFill="1" applyBorder="1" applyAlignment="1">
      <alignment horizontal="left" vertical="center" indent="1"/>
    </xf>
    <xf numFmtId="181" fontId="25" fillId="0" borderId="72" xfId="2" applyNumberFormat="1" applyFont="1" applyBorder="1" applyAlignment="1">
      <alignment horizontal="left" vertical="center"/>
    </xf>
    <xf numFmtId="181" fontId="25" fillId="0" borderId="73" xfId="2" applyNumberFormat="1" applyFont="1" applyBorder="1" applyAlignment="1">
      <alignment horizontal="left" vertical="center"/>
    </xf>
    <xf numFmtId="40" fontId="33" fillId="0" borderId="48" xfId="3" applyNumberFormat="1" applyFont="1" applyBorder="1" applyAlignment="1">
      <alignment horizontal="right" vertical="center" wrapText="1"/>
    </xf>
    <xf numFmtId="40" fontId="33" fillId="0" borderId="49" xfId="3" applyNumberFormat="1" applyFont="1" applyBorder="1" applyAlignment="1">
      <alignment horizontal="right" vertical="center" wrapText="1"/>
    </xf>
    <xf numFmtId="40" fontId="33" fillId="0" borderId="50" xfId="3" applyNumberFormat="1" applyFont="1" applyBorder="1" applyAlignment="1">
      <alignment horizontal="right" vertical="center" wrapText="1"/>
    </xf>
    <xf numFmtId="0" fontId="33" fillId="4" borderId="36"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78" fillId="13" borderId="21" xfId="0" applyNumberFormat="1" applyFont="1" applyFill="1" applyBorder="1" applyAlignment="1">
      <alignment horizontal="left" vertical="center" wrapText="1"/>
    </xf>
    <xf numFmtId="0" fontId="78" fillId="13" borderId="15" xfId="0" applyNumberFormat="1" applyFont="1" applyFill="1" applyBorder="1" applyAlignment="1">
      <alignment horizontal="left" vertical="center" wrapText="1"/>
    </xf>
    <xf numFmtId="40" fontId="45" fillId="7" borderId="44" xfId="3" applyNumberFormat="1" applyFont="1" applyFill="1" applyBorder="1" applyAlignment="1">
      <alignment horizontal="left" vertical="center" wrapText="1"/>
    </xf>
    <xf numFmtId="40" fontId="45" fillId="7" borderId="15" xfId="3" applyNumberFormat="1" applyFont="1" applyFill="1" applyBorder="1" applyAlignment="1">
      <alignment horizontal="left" vertical="center" wrapText="1"/>
    </xf>
    <xf numFmtId="40" fontId="45" fillId="7" borderId="46" xfId="3" applyNumberFormat="1" applyFont="1" applyFill="1" applyBorder="1" applyAlignment="1">
      <alignment horizontal="left" vertical="center" wrapText="1"/>
    </xf>
    <xf numFmtId="40" fontId="45" fillId="7" borderId="41" xfId="3" applyNumberFormat="1" applyFont="1" applyFill="1" applyBorder="1" applyAlignment="1">
      <alignment horizontal="left" vertical="center" wrapText="1"/>
    </xf>
    <xf numFmtId="40" fontId="74" fillId="0" borderId="67" xfId="3" applyNumberFormat="1" applyFont="1" applyFill="1" applyBorder="1" applyAlignment="1">
      <alignment horizontal="left" vertical="center" wrapText="1"/>
    </xf>
    <xf numFmtId="40" fontId="74" fillId="0" borderId="0" xfId="3" applyNumberFormat="1" applyFont="1" applyFill="1" applyBorder="1" applyAlignment="1">
      <alignment horizontal="left" vertical="center" wrapText="1"/>
    </xf>
    <xf numFmtId="40" fontId="25" fillId="0" borderId="46" xfId="3" applyNumberFormat="1" applyFont="1" applyFill="1" applyBorder="1" applyAlignment="1">
      <alignment horizontal="center" vertical="center"/>
    </xf>
    <xf numFmtId="40" fontId="25" fillId="0" borderId="62" xfId="3" applyNumberFormat="1" applyFont="1" applyFill="1" applyBorder="1" applyAlignment="1">
      <alignment horizontal="center" vertical="center"/>
    </xf>
    <xf numFmtId="40" fontId="25" fillId="0" borderId="66" xfId="3" applyNumberFormat="1" applyFont="1" applyFill="1" applyBorder="1" applyAlignment="1">
      <alignment horizontal="center" vertical="center"/>
    </xf>
    <xf numFmtId="40" fontId="25" fillId="0" borderId="67" xfId="3" applyNumberFormat="1" applyFont="1" applyFill="1" applyBorder="1" applyAlignment="1">
      <alignment horizontal="center" vertical="center"/>
    </xf>
    <xf numFmtId="40" fontId="25" fillId="0" borderId="0" xfId="3" applyNumberFormat="1" applyFont="1" applyFill="1" applyBorder="1" applyAlignment="1">
      <alignment horizontal="center" vertical="center"/>
    </xf>
    <xf numFmtId="40" fontId="25" fillId="0" borderId="68" xfId="3" applyNumberFormat="1" applyFont="1" applyFill="1" applyBorder="1" applyAlignment="1">
      <alignment horizontal="center" vertical="center"/>
    </xf>
    <xf numFmtId="40" fontId="25" fillId="0" borderId="65" xfId="3" applyNumberFormat="1" applyFont="1" applyFill="1" applyBorder="1" applyAlignment="1">
      <alignment horizontal="center" vertical="center"/>
    </xf>
    <xf numFmtId="40" fontId="25" fillId="0" borderId="34" xfId="3" applyNumberFormat="1" applyFont="1" applyFill="1" applyBorder="1" applyAlignment="1">
      <alignment horizontal="center" vertical="center"/>
    </xf>
    <xf numFmtId="40" fontId="25" fillId="0" borderId="64" xfId="3" applyNumberFormat="1" applyFont="1" applyFill="1" applyBorder="1" applyAlignment="1">
      <alignment horizontal="center" vertical="center"/>
    </xf>
    <xf numFmtId="40" fontId="25" fillId="0" borderId="69" xfId="3" applyNumberFormat="1" applyFont="1" applyFill="1" applyBorder="1" applyAlignment="1">
      <alignment horizontal="center" vertical="center"/>
    </xf>
    <xf numFmtId="40" fontId="25" fillId="0" borderId="63" xfId="3" applyNumberFormat="1" applyFont="1" applyFill="1" applyBorder="1" applyAlignment="1">
      <alignment horizontal="center" vertical="center"/>
    </xf>
    <xf numFmtId="40" fontId="25" fillId="0" borderId="70" xfId="3" applyNumberFormat="1" applyFont="1" applyFill="1" applyBorder="1" applyAlignment="1">
      <alignment horizontal="center" vertical="center"/>
    </xf>
    <xf numFmtId="0" fontId="25" fillId="0" borderId="32" xfId="0" applyFont="1" applyBorder="1" applyAlignment="1">
      <alignment horizontal="left" vertical="center" wrapText="1" indent="1"/>
    </xf>
    <xf numFmtId="0" fontId="25" fillId="0" borderId="23" xfId="0" applyFont="1" applyBorder="1" applyAlignment="1">
      <alignment horizontal="left" vertical="center" wrapText="1" indent="1"/>
    </xf>
    <xf numFmtId="0" fontId="25" fillId="0" borderId="5" xfId="2" applyNumberFormat="1" applyFont="1" applyBorder="1" applyAlignment="1">
      <alignment horizontal="left" vertical="center" indent="1"/>
    </xf>
    <xf numFmtId="0" fontId="25" fillId="0" borderId="25" xfId="2" applyNumberFormat="1" applyFont="1" applyBorder="1" applyAlignment="1">
      <alignment horizontal="left" vertical="center" indent="1"/>
    </xf>
    <xf numFmtId="181" fontId="25" fillId="0" borderId="72" xfId="2" applyNumberFormat="1" applyFont="1" applyBorder="1" applyAlignment="1">
      <alignment horizontal="left" vertical="center" indent="1"/>
    </xf>
    <xf numFmtId="181" fontId="25" fillId="0" borderId="73" xfId="2" applyNumberFormat="1" applyFont="1" applyBorder="1" applyAlignment="1">
      <alignment horizontal="left" vertical="center" indent="1"/>
    </xf>
    <xf numFmtId="0" fontId="26" fillId="0" borderId="21" xfId="0" applyFont="1" applyBorder="1" applyAlignment="1">
      <alignment horizontal="left" vertical="center" wrapText="1"/>
    </xf>
    <xf numFmtId="0" fontId="26" fillId="0" borderId="15" xfId="0" applyFont="1" applyBorder="1" applyAlignment="1">
      <alignment horizontal="left" vertical="center" wrapText="1"/>
    </xf>
    <xf numFmtId="0" fontId="33" fillId="0" borderId="33" xfId="0" applyFont="1" applyFill="1" applyBorder="1" applyAlignment="1">
      <alignment horizontal="left" vertical="center"/>
    </xf>
    <xf numFmtId="0" fontId="33" fillId="0" borderId="36" xfId="0" applyFont="1" applyFill="1" applyBorder="1" applyAlignment="1">
      <alignment horizontal="left" vertical="center"/>
    </xf>
    <xf numFmtId="0" fontId="33" fillId="0" borderId="38" xfId="0" applyFont="1" applyFill="1" applyBorder="1" applyAlignment="1">
      <alignment horizontal="left" vertical="center"/>
    </xf>
    <xf numFmtId="0" fontId="33" fillId="0" borderId="20" xfId="0" applyFont="1" applyFill="1" applyBorder="1" applyAlignment="1">
      <alignment horizontal="left" vertical="center"/>
    </xf>
    <xf numFmtId="0" fontId="33" fillId="0" borderId="21" xfId="0" applyFont="1" applyFill="1" applyBorder="1" applyAlignment="1">
      <alignment horizontal="left" vertical="center"/>
    </xf>
    <xf numFmtId="0" fontId="33" fillId="0" borderId="53" xfId="0" applyFont="1" applyFill="1" applyBorder="1" applyAlignment="1">
      <alignment horizontal="left" vertical="center"/>
    </xf>
    <xf numFmtId="176" fontId="33" fillId="0" borderId="39" xfId="2" applyFont="1" applyBorder="1" applyAlignment="1">
      <alignment horizontal="center" vertical="center"/>
    </xf>
    <xf numFmtId="176" fontId="33" fillId="0" borderId="37" xfId="2" applyFont="1" applyBorder="1" applyAlignment="1">
      <alignment horizontal="center" vertical="center"/>
    </xf>
    <xf numFmtId="176" fontId="33" fillId="0" borderId="40" xfId="2" applyFont="1" applyBorder="1" applyAlignment="1">
      <alignment horizontal="center" vertical="center"/>
    </xf>
    <xf numFmtId="0" fontId="33" fillId="4" borderId="42" xfId="0" applyFont="1" applyFill="1" applyBorder="1" applyAlignment="1">
      <alignment horizontal="center" vertical="center" wrapText="1"/>
    </xf>
    <xf numFmtId="0" fontId="26" fillId="0" borderId="44" xfId="0" applyNumberFormat="1" applyFont="1" applyFill="1" applyBorder="1" applyAlignment="1">
      <alignment horizontal="left" vertical="center" wrapText="1"/>
    </xf>
    <xf numFmtId="0" fontId="26" fillId="0" borderId="15" xfId="0" applyNumberFormat="1" applyFont="1" applyFill="1" applyBorder="1" applyAlignment="1">
      <alignment horizontal="left" vertical="center" wrapText="1"/>
    </xf>
    <xf numFmtId="0" fontId="26" fillId="0" borderId="75" xfId="0" applyNumberFormat="1" applyFont="1" applyFill="1" applyBorder="1" applyAlignment="1">
      <alignment horizontal="left" vertical="center" wrapText="1"/>
    </xf>
    <xf numFmtId="0" fontId="26" fillId="0" borderId="74" xfId="0" applyNumberFormat="1" applyFont="1" applyFill="1" applyBorder="1" applyAlignment="1">
      <alignment horizontal="left" vertical="center" wrapText="1"/>
    </xf>
    <xf numFmtId="40" fontId="71" fillId="7" borderId="65" xfId="3" applyNumberFormat="1" applyFont="1" applyFill="1" applyBorder="1" applyAlignment="1">
      <alignment horizontal="left" vertical="center" wrapText="1"/>
    </xf>
    <xf numFmtId="40" fontId="71" fillId="7" borderId="14" xfId="3" applyNumberFormat="1" applyFont="1" applyFill="1" applyBorder="1" applyAlignment="1">
      <alignment horizontal="left" vertical="center" wrapText="1"/>
    </xf>
    <xf numFmtId="40" fontId="71" fillId="7" borderId="46" xfId="3" applyNumberFormat="1" applyFont="1" applyFill="1" applyBorder="1" applyAlignment="1">
      <alignment horizontal="left" vertical="center" wrapText="1"/>
    </xf>
    <xf numFmtId="40" fontId="71" fillId="7" borderId="41" xfId="3" applyNumberFormat="1" applyFont="1" applyFill="1" applyBorder="1" applyAlignment="1">
      <alignment horizontal="left" vertical="center" wrapText="1"/>
    </xf>
    <xf numFmtId="40" fontId="51" fillId="0" borderId="48" xfId="3" applyNumberFormat="1" applyFont="1" applyBorder="1" applyAlignment="1">
      <alignment horizontal="right" vertical="center" wrapText="1"/>
    </xf>
    <xf numFmtId="40" fontId="51" fillId="0" borderId="49" xfId="3" applyNumberFormat="1" applyFont="1" applyBorder="1" applyAlignment="1">
      <alignment horizontal="right" vertical="center" wrapText="1"/>
    </xf>
    <xf numFmtId="40" fontId="51" fillId="0" borderId="50" xfId="3" applyNumberFormat="1" applyFont="1" applyBorder="1" applyAlignment="1">
      <alignment horizontal="right" vertical="center" wrapText="1"/>
    </xf>
    <xf numFmtId="40" fontId="33" fillId="7" borderId="54" xfId="3" applyNumberFormat="1" applyFont="1" applyFill="1" applyBorder="1" applyAlignment="1">
      <alignment horizontal="center" vertical="center"/>
    </xf>
    <xf numFmtId="40" fontId="33" fillId="7" borderId="34" xfId="3" applyNumberFormat="1" applyFont="1" applyFill="1" applyBorder="1" applyAlignment="1">
      <alignment horizontal="center" vertical="center"/>
    </xf>
    <xf numFmtId="40" fontId="33" fillId="7" borderId="14" xfId="3" applyNumberFormat="1" applyFont="1" applyFill="1" applyBorder="1" applyAlignment="1">
      <alignment horizontal="center" vertical="center"/>
    </xf>
    <xf numFmtId="40" fontId="49" fillId="0" borderId="48" xfId="3" applyNumberFormat="1" applyFont="1" applyBorder="1" applyAlignment="1">
      <alignment horizontal="right" vertical="center" wrapText="1"/>
    </xf>
    <xf numFmtId="40" fontId="49" fillId="0" borderId="49" xfId="3" applyNumberFormat="1" applyFont="1" applyBorder="1" applyAlignment="1">
      <alignment horizontal="right" vertical="center" wrapText="1"/>
    </xf>
    <xf numFmtId="40" fontId="49" fillId="0" borderId="50" xfId="3" applyNumberFormat="1" applyFont="1" applyBorder="1" applyAlignment="1">
      <alignment horizontal="right" vertical="center" wrapText="1"/>
    </xf>
    <xf numFmtId="0" fontId="25" fillId="0" borderId="32" xfId="0" applyFont="1" applyBorder="1" applyAlignment="1">
      <alignment horizontal="left" vertical="center" wrapText="1"/>
    </xf>
    <xf numFmtId="0" fontId="25" fillId="0" borderId="23" xfId="0" applyFont="1" applyBorder="1" applyAlignment="1">
      <alignment horizontal="left" vertical="center" wrapText="1"/>
    </xf>
    <xf numFmtId="0" fontId="25" fillId="0" borderId="5" xfId="2" applyNumberFormat="1" applyFont="1" applyBorder="1" applyAlignment="1">
      <alignment horizontal="left" vertical="center"/>
    </xf>
    <xf numFmtId="0" fontId="25" fillId="0" borderId="25" xfId="2" applyNumberFormat="1" applyFont="1" applyBorder="1" applyAlignment="1">
      <alignment horizontal="left" vertical="center"/>
    </xf>
    <xf numFmtId="181" fontId="25" fillId="0" borderId="72" xfId="2" applyNumberFormat="1" applyFont="1" applyBorder="1" applyAlignment="1">
      <alignment horizontal="center" vertical="center"/>
    </xf>
    <xf numFmtId="181" fontId="25" fillId="0" borderId="73" xfId="2" applyNumberFormat="1" applyFont="1" applyBorder="1" applyAlignment="1">
      <alignment horizontal="center" vertical="center"/>
    </xf>
    <xf numFmtId="0" fontId="33" fillId="7" borderId="20" xfId="2" applyNumberFormat="1" applyFont="1" applyFill="1" applyBorder="1" applyAlignment="1">
      <alignment horizontal="center" vertical="center"/>
    </xf>
    <xf numFmtId="0" fontId="33" fillId="7" borderId="21" xfId="2" applyNumberFormat="1" applyFont="1" applyFill="1" applyBorder="1" applyAlignment="1">
      <alignment horizontal="center" vertical="center"/>
    </xf>
    <xf numFmtId="0" fontId="33" fillId="7" borderId="15" xfId="2" applyNumberFormat="1" applyFont="1" applyFill="1" applyBorder="1" applyAlignment="1">
      <alignment horizontal="center" vertical="center"/>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wrapText="1"/>
    </xf>
    <xf numFmtId="0" fontId="28" fillId="0" borderId="18" xfId="0" applyFont="1" applyBorder="1" applyAlignment="1">
      <alignment horizontal="left" vertical="center" wrapText="1"/>
    </xf>
    <xf numFmtId="0" fontId="28" fillId="0" borderId="19" xfId="0" applyFont="1" applyBorder="1" applyAlignment="1">
      <alignment horizontal="left" vertical="center" wrapText="1"/>
    </xf>
    <xf numFmtId="0" fontId="28" fillId="0" borderId="9" xfId="0" applyFont="1" applyBorder="1" applyAlignment="1">
      <alignment horizontal="left" vertical="center" wrapText="1"/>
    </xf>
    <xf numFmtId="0" fontId="5" fillId="3" borderId="17"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8" fillId="0" borderId="5" xfId="5" applyFont="1" applyBorder="1">
      <alignment vertical="center"/>
    </xf>
  </cellXfs>
  <cellStyles count="7">
    <cellStyle name="ハイパーリンク" xfId="5" builtinId="8"/>
    <cellStyle name="桁区切り" xfId="3" builtinId="6"/>
    <cellStyle name="桁区切り [0.00]" xfId="6" builtinId="3"/>
    <cellStyle name="桁区切り [0.00] 2" xfId="1" xr:uid="{00000000-0005-0000-0000-000003000000}"/>
    <cellStyle name="通貨 [0.00] 2" xfId="2" xr:uid="{00000000-0005-0000-0000-000004000000}"/>
    <cellStyle name="標準" xfId="0" builtinId="0"/>
    <cellStyle name="標準 2" xfId="4" xr:uid="{00000000-0005-0000-0000-000006000000}"/>
  </cellStyles>
  <dxfs count="1">
    <dxf>
      <fill>
        <patternFill>
          <bgColor indexed="22"/>
        </patternFill>
      </fill>
    </dxf>
  </dxfs>
  <tableStyles count="0" defaultTableStyle="TableStyleMedium2" defaultPivotStyle="PivotStyleLight16"/>
  <colors>
    <mruColors>
      <color rgb="FFFAFFB0"/>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 Id="rId3" Target="../media/image4.png" Type="http://schemas.openxmlformats.org/officeDocument/2006/relationships/image"/><Relationship Id="rId4" Target="../media/image5.png" Type="http://schemas.openxmlformats.org/officeDocument/2006/relationships/image"/><Relationship Id="rId5" Target="../media/image6.png" Type="http://schemas.openxmlformats.org/officeDocument/2006/relationships/image"/><Relationship Id="rId6" Target="../media/image7.png" Type="http://schemas.openxmlformats.org/officeDocument/2006/relationships/image"/><Relationship Id="rId7" Target="../media/image8.png" Type="http://schemas.openxmlformats.org/officeDocument/2006/relationships/image"/><Relationship Id="rId8" Target="../media/image9.png" Type="http://schemas.openxmlformats.org/officeDocument/2006/relationships/image"/><Relationship Id="rId9" Target="../media/image10.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4</xdr:col>
      <xdr:colOff>1743074</xdr:colOff>
      <xdr:row>0</xdr:row>
      <xdr:rowOff>69106</xdr:rowOff>
    </xdr:from>
    <xdr:to>
      <xdr:col>5</xdr:col>
      <xdr:colOff>0</xdr:colOff>
      <xdr:row>3</xdr:row>
      <xdr:rowOff>85725</xdr:rowOff>
    </xdr:to>
    <xdr:pic>
      <xdr:nvPicPr>
        <xdr:cNvPr id="2" name="図 1" descr="data_en_50x50">
          <a:extLst>
            <a:ext uri="{FF2B5EF4-FFF2-40B4-BE49-F238E27FC236}">
              <a16:creationId xmlns:a16="http://schemas.microsoft.com/office/drawing/2014/main" id="{904B6B4B-F244-0D0B-E79F-1D732187A0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304" b="7826"/>
        <a:stretch>
          <a:fillRect/>
        </a:stretch>
      </xdr:blipFill>
      <xdr:spPr bwMode="auto">
        <a:xfrm>
          <a:off x="8534399" y="69106"/>
          <a:ext cx="1057276" cy="85481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209548</xdr:colOff>
      <xdr:row>4</xdr:row>
      <xdr:rowOff>304799</xdr:rowOff>
    </xdr:from>
    <xdr:to>
      <xdr:col>7</xdr:col>
      <xdr:colOff>895349</xdr:colOff>
      <xdr:row>6</xdr:row>
      <xdr:rowOff>38099</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9548" y="1276349"/>
          <a:ext cx="9239251"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100">
              <a:latin typeface="Arial" panose="020B0604020202020204" pitchFamily="34" charset="0"/>
              <a:ea typeface="AR ADGothicJP Medium" panose="020B0609000000000000" pitchFamily="49" charset="-128"/>
              <a:cs typeface="Arial" panose="020B0604020202020204" pitchFamily="34" charset="0"/>
            </a:rPr>
            <a:t>●</a:t>
          </a:r>
          <a:r>
            <a:rPr lang="en-US" altLang="ja-JP" sz="1100">
              <a:latin typeface="Arial" panose="020B0604020202020204" pitchFamily="34" charset="0"/>
              <a:ea typeface="AR ADGothicJP Medium" panose="020B0609000000000000" pitchFamily="49" charset="-128"/>
              <a:cs typeface="Arial" panose="020B0604020202020204" pitchFamily="34" charset="0"/>
            </a:rPr>
            <a:t>Please</a:t>
          </a:r>
          <a:r>
            <a:rPr lang="en-US" altLang="ja-JP" sz="1100" baseline="0">
              <a:latin typeface="Arial" panose="020B0604020202020204" pitchFamily="34" charset="0"/>
              <a:ea typeface="AR ADGothicJP Medium" panose="020B0609000000000000" pitchFamily="49" charset="-128"/>
              <a:cs typeface="Arial" panose="020B0604020202020204" pitchFamily="34" charset="0"/>
            </a:rPr>
            <a:t> give a summary of your organisation's yearly cash-based income and expenditure. </a:t>
          </a:r>
          <a:r>
            <a:rPr lang="en-GB" sz="1100" u="sng">
              <a:latin typeface="Arial" panose="020B0604020202020204" pitchFamily="34" charset="0"/>
              <a:ea typeface="AR ADGothicJP Medium" panose="020B0609000000000000" pitchFamily="49" charset="-128"/>
              <a:cs typeface="Arial" panose="020B0604020202020204" pitchFamily="34" charset="0"/>
            </a:rPr>
            <a:t>The number of items are preferably 3 to 5</a:t>
          </a:r>
          <a:r>
            <a:rPr lang="en-GB" sz="1100">
              <a:latin typeface="Arial" panose="020B0604020202020204" pitchFamily="34" charset="0"/>
              <a:ea typeface="AR ADGothicJP Medium" panose="020B0609000000000000" pitchFamily="49" charset="-128"/>
              <a:cs typeface="Arial" panose="020B0604020202020204" pitchFamily="34" charset="0"/>
            </a:rPr>
            <a:t>.</a:t>
          </a:r>
        </a:p>
        <a:p>
          <a:r>
            <a:rPr lang="ja-JP" altLang="ja-JP" sz="1100">
              <a:solidFill>
                <a:schemeClr val="dk1"/>
              </a:solidFill>
              <a:latin typeface="Arial" panose="020B0604020202020204" pitchFamily="34" charset="0"/>
              <a:ea typeface="AR ADGothicJP Medium" panose="020B0609000000000000" pitchFamily="49" charset="-128"/>
              <a:cs typeface="Arial" panose="020B0604020202020204" pitchFamily="34" charset="0"/>
            </a:rPr>
            <a:t>●</a:t>
          </a:r>
          <a:r>
            <a:rPr lang="en-US" altLang="ja-JP" sz="1100" baseline="0">
              <a:solidFill>
                <a:schemeClr val="dk1"/>
              </a:solidFill>
              <a:effectLst/>
              <a:latin typeface="Arial" panose="020B0604020202020204" pitchFamily="34" charset="0"/>
              <a:ea typeface="+mn-ea"/>
              <a:cs typeface="Arial" panose="020B0604020202020204" pitchFamily="34" charset="0"/>
            </a:rPr>
            <a:t>If the finanicial report for FY 2025 is not ready at the time of application submission, please provide financial results for FY2024 &amp; FY2023.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200024</xdr:colOff>
      <xdr:row>7</xdr:row>
      <xdr:rowOff>71783</xdr:rowOff>
    </xdr:from>
    <xdr:to>
      <xdr:col>5</xdr:col>
      <xdr:colOff>1066799</xdr:colOff>
      <xdr:row>7</xdr:row>
      <xdr:rowOff>552449</xdr:rowOff>
    </xdr:to>
    <xdr:pic>
      <xdr:nvPicPr>
        <xdr:cNvPr id="2" name="Picture 2">
          <a:extLst>
            <a:ext uri="{FF2B5EF4-FFF2-40B4-BE49-F238E27FC236}">
              <a16:creationId xmlns:a16="http://schemas.microsoft.com/office/drawing/2014/main" id="{DBEC2014-3B4A-5B46-8594-A4D7B691D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05924" y="6828183"/>
          <a:ext cx="866775" cy="480666"/>
        </a:xfrm>
        <a:prstGeom prst="rect">
          <a:avLst/>
        </a:prstGeom>
      </xdr:spPr>
    </xdr:pic>
    <xdr:clientData/>
  </xdr:twoCellAnchor>
  <xdr:twoCellAnchor editAs="oneCell">
    <xdr:from>
      <xdr:col>5</xdr:col>
      <xdr:colOff>1647824</xdr:colOff>
      <xdr:row>6</xdr:row>
      <xdr:rowOff>92744</xdr:rowOff>
    </xdr:from>
    <xdr:to>
      <xdr:col>5</xdr:col>
      <xdr:colOff>2869563</xdr:colOff>
      <xdr:row>6</xdr:row>
      <xdr:rowOff>1057275</xdr:rowOff>
    </xdr:to>
    <xdr:pic>
      <xdr:nvPicPr>
        <xdr:cNvPr id="3" name="Picture 3">
          <a:extLst>
            <a:ext uri="{FF2B5EF4-FFF2-40B4-BE49-F238E27FC236}">
              <a16:creationId xmlns:a16="http://schemas.microsoft.com/office/drawing/2014/main" id="{59A4754C-F761-F841-8779-87C9029F2122}"/>
            </a:ext>
          </a:extLst>
        </xdr:cNvPr>
        <xdr:cNvPicPr>
          <a:picLocks noChangeAspect="1"/>
        </xdr:cNvPicPr>
      </xdr:nvPicPr>
      <xdr:blipFill>
        <a:blip xmlns:r="http://schemas.openxmlformats.org/officeDocument/2006/relationships" r:embed="rId2"/>
        <a:stretch>
          <a:fillRect/>
        </a:stretch>
      </xdr:blipFill>
      <xdr:spPr>
        <a:xfrm>
          <a:off x="10753724" y="5668044"/>
          <a:ext cx="1221739" cy="964531"/>
        </a:xfrm>
        <a:prstGeom prst="rect">
          <a:avLst/>
        </a:prstGeom>
      </xdr:spPr>
    </xdr:pic>
    <xdr:clientData/>
  </xdr:twoCellAnchor>
  <xdr:twoCellAnchor editAs="oneCell">
    <xdr:from>
      <xdr:col>5</xdr:col>
      <xdr:colOff>1476338</xdr:colOff>
      <xdr:row>8</xdr:row>
      <xdr:rowOff>161925</xdr:rowOff>
    </xdr:from>
    <xdr:to>
      <xdr:col>5</xdr:col>
      <xdr:colOff>3203075</xdr:colOff>
      <xdr:row>8</xdr:row>
      <xdr:rowOff>733425</xdr:rowOff>
    </xdr:to>
    <xdr:pic>
      <xdr:nvPicPr>
        <xdr:cNvPr id="4" name="Picture 5">
          <a:extLst>
            <a:ext uri="{FF2B5EF4-FFF2-40B4-BE49-F238E27FC236}">
              <a16:creationId xmlns:a16="http://schemas.microsoft.com/office/drawing/2014/main" id="{44538B57-EA0A-E842-BF59-4A67751C6EFF}"/>
            </a:ext>
          </a:extLst>
        </xdr:cNvPr>
        <xdr:cNvPicPr>
          <a:picLocks noChangeAspect="1"/>
        </xdr:cNvPicPr>
      </xdr:nvPicPr>
      <xdr:blipFill rotWithShape="1">
        <a:blip xmlns:r="http://schemas.openxmlformats.org/officeDocument/2006/relationships" r:embed="rId3"/>
        <a:srcRect t="27200" b="21000"/>
        <a:stretch/>
      </xdr:blipFill>
      <xdr:spPr>
        <a:xfrm>
          <a:off x="10582238" y="9013825"/>
          <a:ext cx="1726737" cy="571500"/>
        </a:xfrm>
        <a:prstGeom prst="rect">
          <a:avLst/>
        </a:prstGeom>
      </xdr:spPr>
    </xdr:pic>
    <xdr:clientData/>
  </xdr:twoCellAnchor>
  <xdr:twoCellAnchor editAs="oneCell">
    <xdr:from>
      <xdr:col>5</xdr:col>
      <xdr:colOff>1552959</xdr:colOff>
      <xdr:row>9</xdr:row>
      <xdr:rowOff>104775</xdr:rowOff>
    </xdr:from>
    <xdr:to>
      <xdr:col>5</xdr:col>
      <xdr:colOff>3048000</xdr:colOff>
      <xdr:row>9</xdr:row>
      <xdr:rowOff>705287</xdr:rowOff>
    </xdr:to>
    <xdr:pic>
      <xdr:nvPicPr>
        <xdr:cNvPr id="5" name="Picture 6">
          <a:extLst>
            <a:ext uri="{FF2B5EF4-FFF2-40B4-BE49-F238E27FC236}">
              <a16:creationId xmlns:a16="http://schemas.microsoft.com/office/drawing/2014/main" id="{491DE0D9-0641-B94D-9BA3-0E7609E0CBF8}"/>
            </a:ext>
          </a:extLst>
        </xdr:cNvPr>
        <xdr:cNvPicPr>
          <a:picLocks noChangeAspect="1"/>
        </xdr:cNvPicPr>
      </xdr:nvPicPr>
      <xdr:blipFill>
        <a:blip xmlns:r="http://schemas.openxmlformats.org/officeDocument/2006/relationships" r:embed="rId4"/>
        <a:stretch>
          <a:fillRect/>
        </a:stretch>
      </xdr:blipFill>
      <xdr:spPr>
        <a:xfrm>
          <a:off x="10658859" y="10125075"/>
          <a:ext cx="1495041" cy="600512"/>
        </a:xfrm>
        <a:prstGeom prst="rect">
          <a:avLst/>
        </a:prstGeom>
      </xdr:spPr>
    </xdr:pic>
    <xdr:clientData/>
  </xdr:twoCellAnchor>
  <xdr:twoCellAnchor editAs="oneCell">
    <xdr:from>
      <xdr:col>5</xdr:col>
      <xdr:colOff>1892300</xdr:colOff>
      <xdr:row>10</xdr:row>
      <xdr:rowOff>79375</xdr:rowOff>
    </xdr:from>
    <xdr:to>
      <xdr:col>5</xdr:col>
      <xdr:colOff>2549525</xdr:colOff>
      <xdr:row>10</xdr:row>
      <xdr:rowOff>928533</xdr:rowOff>
    </xdr:to>
    <xdr:pic>
      <xdr:nvPicPr>
        <xdr:cNvPr id="6" name="Picture 7">
          <a:extLst>
            <a:ext uri="{FF2B5EF4-FFF2-40B4-BE49-F238E27FC236}">
              <a16:creationId xmlns:a16="http://schemas.microsoft.com/office/drawing/2014/main" id="{39095594-6B62-E849-9752-D7E412D1CE67}"/>
            </a:ext>
          </a:extLst>
        </xdr:cNvPr>
        <xdr:cNvPicPr>
          <a:picLocks noChangeAspect="1"/>
        </xdr:cNvPicPr>
      </xdr:nvPicPr>
      <xdr:blipFill>
        <a:blip xmlns:r="http://schemas.openxmlformats.org/officeDocument/2006/relationships" r:embed="rId5"/>
        <a:stretch>
          <a:fillRect/>
        </a:stretch>
      </xdr:blipFill>
      <xdr:spPr>
        <a:xfrm>
          <a:off x="11925300" y="8461375"/>
          <a:ext cx="657225" cy="849158"/>
        </a:xfrm>
        <a:prstGeom prst="rect">
          <a:avLst/>
        </a:prstGeom>
      </xdr:spPr>
    </xdr:pic>
    <xdr:clientData/>
  </xdr:twoCellAnchor>
  <xdr:twoCellAnchor editAs="oneCell">
    <xdr:from>
      <xdr:col>5</xdr:col>
      <xdr:colOff>1494674</xdr:colOff>
      <xdr:row>4</xdr:row>
      <xdr:rowOff>276225</xdr:rowOff>
    </xdr:from>
    <xdr:to>
      <xdr:col>5</xdr:col>
      <xdr:colOff>3114675</xdr:colOff>
      <xdr:row>4</xdr:row>
      <xdr:rowOff>1049221</xdr:rowOff>
    </xdr:to>
    <xdr:pic>
      <xdr:nvPicPr>
        <xdr:cNvPr id="7" name="Picture 8">
          <a:extLst>
            <a:ext uri="{FF2B5EF4-FFF2-40B4-BE49-F238E27FC236}">
              <a16:creationId xmlns:a16="http://schemas.microsoft.com/office/drawing/2014/main" id="{43C5B7D5-B57E-B44B-86B3-30B240E41286}"/>
            </a:ext>
          </a:extLst>
        </xdr:cNvPr>
        <xdr:cNvPicPr>
          <a:picLocks noChangeAspect="1"/>
        </xdr:cNvPicPr>
      </xdr:nvPicPr>
      <xdr:blipFill rotWithShape="1">
        <a:blip xmlns:r="http://schemas.openxmlformats.org/officeDocument/2006/relationships" r:embed="rId6"/>
        <a:srcRect t="26846" b="23993"/>
        <a:stretch/>
      </xdr:blipFill>
      <xdr:spPr>
        <a:xfrm>
          <a:off x="10600574" y="2613025"/>
          <a:ext cx="1620001" cy="772996"/>
        </a:xfrm>
        <a:prstGeom prst="rect">
          <a:avLst/>
        </a:prstGeom>
      </xdr:spPr>
    </xdr:pic>
    <xdr:clientData/>
  </xdr:twoCellAnchor>
  <xdr:twoCellAnchor editAs="oneCell">
    <xdr:from>
      <xdr:col>5</xdr:col>
      <xdr:colOff>1663701</xdr:colOff>
      <xdr:row>7</xdr:row>
      <xdr:rowOff>142876</xdr:rowOff>
    </xdr:from>
    <xdr:to>
      <xdr:col>5</xdr:col>
      <xdr:colOff>2895673</xdr:colOff>
      <xdr:row>7</xdr:row>
      <xdr:rowOff>762000</xdr:rowOff>
    </xdr:to>
    <xdr:pic>
      <xdr:nvPicPr>
        <xdr:cNvPr id="9" name="Picture 10">
          <a:extLst>
            <a:ext uri="{FF2B5EF4-FFF2-40B4-BE49-F238E27FC236}">
              <a16:creationId xmlns:a16="http://schemas.microsoft.com/office/drawing/2014/main" id="{95662579-5F38-174E-8946-321EB19F3489}"/>
            </a:ext>
          </a:extLst>
        </xdr:cNvPr>
        <xdr:cNvPicPr>
          <a:picLocks noChangeAspect="1"/>
        </xdr:cNvPicPr>
      </xdr:nvPicPr>
      <xdr:blipFill>
        <a:blip xmlns:r="http://schemas.openxmlformats.org/officeDocument/2006/relationships" r:embed="rId7"/>
        <a:stretch>
          <a:fillRect/>
        </a:stretch>
      </xdr:blipFill>
      <xdr:spPr>
        <a:xfrm>
          <a:off x="11696701" y="5324476"/>
          <a:ext cx="1231972" cy="619124"/>
        </a:xfrm>
        <a:prstGeom prst="rect">
          <a:avLst/>
        </a:prstGeom>
      </xdr:spPr>
    </xdr:pic>
    <xdr:clientData/>
  </xdr:twoCellAnchor>
  <xdr:twoCellAnchor editAs="oneCell">
    <xdr:from>
      <xdr:col>5</xdr:col>
      <xdr:colOff>1971675</xdr:colOff>
      <xdr:row>3</xdr:row>
      <xdr:rowOff>47625</xdr:rowOff>
    </xdr:from>
    <xdr:to>
      <xdr:col>5</xdr:col>
      <xdr:colOff>2800350</xdr:colOff>
      <xdr:row>4</xdr:row>
      <xdr:rowOff>177468</xdr:rowOff>
    </xdr:to>
    <xdr:pic>
      <xdr:nvPicPr>
        <xdr:cNvPr id="10" name="Picture 11">
          <a:extLst>
            <a:ext uri="{FF2B5EF4-FFF2-40B4-BE49-F238E27FC236}">
              <a16:creationId xmlns:a16="http://schemas.microsoft.com/office/drawing/2014/main" id="{9847B195-82E6-0C4A-984F-BF7A794B3721}"/>
            </a:ext>
          </a:extLst>
        </xdr:cNvPr>
        <xdr:cNvPicPr>
          <a:picLocks noChangeAspect="1"/>
        </xdr:cNvPicPr>
      </xdr:nvPicPr>
      <xdr:blipFill>
        <a:blip xmlns:r="http://schemas.openxmlformats.org/officeDocument/2006/relationships" r:embed="rId8"/>
        <a:stretch>
          <a:fillRect/>
        </a:stretch>
      </xdr:blipFill>
      <xdr:spPr>
        <a:xfrm>
          <a:off x="11077575" y="7578725"/>
          <a:ext cx="828675" cy="1196643"/>
        </a:xfrm>
        <a:prstGeom prst="rect">
          <a:avLst/>
        </a:prstGeom>
      </xdr:spPr>
    </xdr:pic>
    <xdr:clientData/>
  </xdr:twoCellAnchor>
  <xdr:twoCellAnchor editAs="oneCell">
    <xdr:from>
      <xdr:col>5</xdr:col>
      <xdr:colOff>1806576</xdr:colOff>
      <xdr:row>5</xdr:row>
      <xdr:rowOff>76201</xdr:rowOff>
    </xdr:from>
    <xdr:to>
      <xdr:col>5</xdr:col>
      <xdr:colOff>2810934</xdr:colOff>
      <xdr:row>5</xdr:row>
      <xdr:rowOff>1003301</xdr:rowOff>
    </xdr:to>
    <xdr:pic>
      <xdr:nvPicPr>
        <xdr:cNvPr id="11" name="Picture 12" descr="3.) INVERTER SOLAR SYSTEM ยี่ห้อ MITSUBISHI">
          <a:extLst>
            <a:ext uri="{FF2B5EF4-FFF2-40B4-BE49-F238E27FC236}">
              <a16:creationId xmlns:a16="http://schemas.microsoft.com/office/drawing/2014/main" id="{07D25478-51C1-E445-B640-93D3AB32B14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839576" y="3124201"/>
          <a:ext cx="1004358" cy="927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52294</xdr:colOff>
      <xdr:row>3</xdr:row>
      <xdr:rowOff>104588</xdr:rowOff>
    </xdr:from>
    <xdr:to>
      <xdr:col>6</xdr:col>
      <xdr:colOff>508000</xdr:colOff>
      <xdr:row>5</xdr:row>
      <xdr:rowOff>171823</xdr:rowOff>
    </xdr:to>
    <xdr:sp macro="" textlink="">
      <xdr:nvSpPr>
        <xdr:cNvPr id="5" name="四角形: 角を丸くする 4">
          <a:extLst>
            <a:ext uri="{FF2B5EF4-FFF2-40B4-BE49-F238E27FC236}">
              <a16:creationId xmlns:a16="http://schemas.microsoft.com/office/drawing/2014/main" id="{40CEF020-0312-8C3E-5033-548979E7202B}"/>
            </a:ext>
          </a:extLst>
        </xdr:cNvPr>
        <xdr:cNvSpPr/>
      </xdr:nvSpPr>
      <xdr:spPr>
        <a:xfrm>
          <a:off x="2360706" y="620059"/>
          <a:ext cx="2136588" cy="575235"/>
        </a:xfrm>
        <a:prstGeom prst="roundRect">
          <a:avLst/>
        </a:prstGeom>
        <a:solidFill>
          <a:schemeClr val="tx2">
            <a:lumMod val="20000"/>
            <a:lumOff val="80000"/>
            <a:alpha val="87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Automatic. No need to fill in.</a:t>
          </a:r>
          <a:endParaRPr kumimoji="1" lang="ja-JP" altLang="en-US" sz="1100" b="1">
            <a:solidFill>
              <a:sysClr val="windowText" lastClr="000000"/>
            </a:solidFill>
          </a:endParaRPr>
        </a:p>
      </xdr:txBody>
    </xdr:sp>
    <xdr:clientData/>
  </xdr:twoCellAnchor>
  <xdr:twoCellAnchor>
    <xdr:from>
      <xdr:col>10</xdr:col>
      <xdr:colOff>419756</xdr:colOff>
      <xdr:row>1</xdr:row>
      <xdr:rowOff>74939</xdr:rowOff>
    </xdr:from>
    <xdr:to>
      <xdr:col>12</xdr:col>
      <xdr:colOff>130968</xdr:colOff>
      <xdr:row>6</xdr:row>
      <xdr:rowOff>183525</xdr:rowOff>
    </xdr:to>
    <xdr:sp macro="" textlink="">
      <xdr:nvSpPr>
        <xdr:cNvPr id="9" name="テキスト ボックス 8">
          <a:extLst>
            <a:ext uri="{FF2B5EF4-FFF2-40B4-BE49-F238E27FC236}">
              <a16:creationId xmlns:a16="http://schemas.microsoft.com/office/drawing/2014/main" id="{4B7F229F-4D25-4DA3-980F-D8CDE3347FB4}"/>
            </a:ext>
          </a:extLst>
        </xdr:cNvPr>
        <xdr:cNvSpPr txBox="1"/>
      </xdr:nvSpPr>
      <xdr:spPr>
        <a:xfrm>
          <a:off x="9289912" y="324970"/>
          <a:ext cx="4485619" cy="1334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200" b="1">
              <a:solidFill>
                <a:sysClr val="windowText" lastClr="000000"/>
              </a:solidFill>
              <a:latin typeface="Arial" panose="020B0604020202020204" pitchFamily="34" charset="0"/>
              <a:ea typeface="Tahoma" panose="020B0604030504040204" pitchFamily="34" charset="0"/>
              <a:cs typeface="Arial" panose="020B0604020202020204" pitchFamily="34" charset="0"/>
            </a:rPr>
            <a:t>NOTES:</a:t>
          </a:r>
          <a:r>
            <a:rPr lang="en-GB" sz="1200" b="1"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 </a:t>
          </a:r>
          <a:br>
            <a:rPr lang="en-GB" sz="1100" b="0" baseline="0">
              <a:latin typeface="Arial" panose="020B0604020202020204" pitchFamily="34" charset="0"/>
              <a:ea typeface="Tahoma" panose="020B0604030504040204" pitchFamily="34" charset="0"/>
              <a:cs typeface="Arial" panose="020B0604020202020204" pitchFamily="34" charset="0"/>
            </a:rPr>
          </a:br>
          <a:r>
            <a:rPr lang="en-GB" sz="1100" b="0" u="non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r>
            <a:rPr lang="en-GB" sz="1100" b="0" u="none" baseline="0">
              <a:solidFill>
                <a:srgbClr val="FF0000"/>
              </a:solidFill>
              <a:latin typeface="Arial" panose="020B0604020202020204" pitchFamily="34" charset="0"/>
              <a:ea typeface="Tahoma" panose="020B0604030504040204" pitchFamily="34" charset="0"/>
              <a:cs typeface="Arial" panose="020B0604020202020204" pitchFamily="34" charset="0"/>
            </a:rPr>
            <a:t>Japanese items are preferrable.</a:t>
          </a:r>
        </a:p>
        <a:p>
          <a:r>
            <a:rPr lang="en-GB" sz="1100" b="0" i="0" u="non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r>
            <a:rPr lang="en-GB" sz="1100" b="0" u="none" baseline="0">
              <a:solidFill>
                <a:srgbClr val="FF0000"/>
              </a:solidFill>
              <a:latin typeface="Arial" panose="020B0604020202020204" pitchFamily="34" charset="0"/>
              <a:ea typeface="Tahoma" panose="020B0604030504040204" pitchFamily="34" charset="0"/>
              <a:cs typeface="Arial" panose="020B0604020202020204" pitchFamily="34" charset="0"/>
            </a:rPr>
            <a:t>Choose the supplier that has the lowest total price. </a:t>
          </a:r>
        </a:p>
        <a:p>
          <a:r>
            <a:rPr lang="ja-JP" altLang="en-US" sz="1100" b="0" baseline="0">
              <a:latin typeface="Arial" panose="020B0604020202020204" pitchFamily="34" charset="0"/>
              <a:ea typeface="Tahoma" panose="020B0604030504040204" pitchFamily="34" charset="0"/>
              <a:cs typeface="Arial" panose="020B0604020202020204" pitchFamily="34" charset="0"/>
            </a:rPr>
            <a:t>●</a:t>
          </a:r>
          <a:r>
            <a:rPr lang="en-GB" sz="1100" b="0" baseline="0">
              <a:latin typeface="Arial" panose="020B0604020202020204" pitchFamily="34" charset="0"/>
              <a:ea typeface="Tahoma" panose="020B0604030504040204" pitchFamily="34" charset="0"/>
              <a:cs typeface="Arial" panose="020B0604020202020204" pitchFamily="34" charset="0"/>
            </a:rPr>
            <a:t>In case</a:t>
          </a:r>
          <a:r>
            <a:rPr lang="ja-JP" altLang="en-US" sz="1100" b="0" baseline="0">
              <a:latin typeface="Arial" panose="020B0604020202020204" pitchFamily="34" charset="0"/>
              <a:ea typeface="Tahoma" panose="020B0604030504040204" pitchFamily="34" charset="0"/>
              <a:cs typeface="Arial" panose="020B0604020202020204" pitchFamily="34" charset="0"/>
            </a:rPr>
            <a:t> </a:t>
          </a:r>
          <a:r>
            <a:rPr lang="en-US" altLang="ja-JP" sz="1100" b="0" baseline="0">
              <a:latin typeface="Arial" panose="020B0604020202020204" pitchFamily="34" charset="0"/>
              <a:ea typeface="Tahoma" panose="020B0604030504040204" pitchFamily="34" charset="0"/>
              <a:cs typeface="Arial" panose="020B0604020202020204" pitchFamily="34" charset="0"/>
            </a:rPr>
            <a:t>the organization cannot obtain three quotations, please explain the reason in "</a:t>
          </a:r>
          <a:r>
            <a:rPr lang="en-US" altLang="ja-JP" sz="1100" b="0"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Remarks</a:t>
          </a:r>
          <a:r>
            <a:rPr lang="en-US" altLang="ja-JP" sz="1100" b="0" baseline="0">
              <a:latin typeface="Arial" panose="020B0604020202020204" pitchFamily="34" charset="0"/>
              <a:ea typeface="Tahoma" panose="020B0604030504040204" pitchFamily="34" charset="0"/>
              <a:cs typeface="Arial" panose="020B0604020202020204" pitchFamily="34" charset="0"/>
            </a:rPr>
            <a:t>."</a:t>
          </a:r>
        </a:p>
        <a:p>
          <a:r>
            <a:rPr lang="en-GB" sz="1100" b="0">
              <a:latin typeface="Arial" panose="020B0604020202020204" pitchFamily="34" charset="0"/>
              <a:ea typeface="Tahoma" panose="020B0604030504040204" pitchFamily="34" charset="0"/>
              <a:cs typeface="Arial" panose="020B0604020202020204" pitchFamily="34" charset="0"/>
            </a:rPr>
            <a:t>●VAT should not be included.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67899</xdr:colOff>
      <xdr:row>1</xdr:row>
      <xdr:rowOff>211295</xdr:rowOff>
    </xdr:from>
    <xdr:to>
      <xdr:col>6</xdr:col>
      <xdr:colOff>4152901</xdr:colOff>
      <xdr:row>7</xdr:row>
      <xdr:rowOff>25400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516699" y="525620"/>
          <a:ext cx="4085002" cy="1328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200" b="1">
              <a:solidFill>
                <a:sysClr val="windowText" lastClr="000000"/>
              </a:solidFill>
              <a:latin typeface="Arial" panose="020B0604020202020204" pitchFamily="34" charset="0"/>
              <a:ea typeface="Tahoma" panose="020B0604030504040204" pitchFamily="34" charset="0"/>
              <a:cs typeface="Arial" panose="020B0604020202020204" pitchFamily="34" charset="0"/>
            </a:rPr>
            <a:t>NOTES:</a:t>
          </a:r>
          <a:r>
            <a:rPr lang="en-GB" sz="1200" b="1"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 </a:t>
          </a:r>
          <a:br>
            <a:rPr lang="en-GB" sz="1100" b="0" baseline="0">
              <a:latin typeface="Arial" panose="020B0604020202020204" pitchFamily="34" charset="0"/>
              <a:ea typeface="Tahoma" panose="020B0604030504040204" pitchFamily="34" charset="0"/>
              <a:cs typeface="Arial" panose="020B0604020202020204" pitchFamily="34" charset="0"/>
            </a:rPr>
          </a:br>
          <a:r>
            <a:rPr lang="en-GB" sz="1100" b="0" u="non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r>
            <a:rPr lang="en-GB" sz="1100" b="0" u="none" baseline="0">
              <a:solidFill>
                <a:srgbClr val="FF0000"/>
              </a:solidFill>
              <a:latin typeface="Arial" panose="020B0604020202020204" pitchFamily="34" charset="0"/>
              <a:ea typeface="Tahoma" panose="020B0604030504040204" pitchFamily="34" charset="0"/>
              <a:cs typeface="Arial" panose="020B0604020202020204" pitchFamily="34" charset="0"/>
            </a:rPr>
            <a:t>Japanese items are preferrable.</a:t>
          </a:r>
        </a:p>
        <a:p>
          <a:r>
            <a:rPr lang="en-GB" sz="1100" b="0" i="0" u="none"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a:t>
          </a:r>
          <a:r>
            <a:rPr lang="en-GB" sz="1100" b="0" u="none" baseline="0">
              <a:solidFill>
                <a:srgbClr val="FF0000"/>
              </a:solidFill>
              <a:latin typeface="Arial" panose="020B0604020202020204" pitchFamily="34" charset="0"/>
              <a:ea typeface="Tahoma" panose="020B0604030504040204" pitchFamily="34" charset="0"/>
              <a:cs typeface="Arial" panose="020B0604020202020204" pitchFamily="34" charset="0"/>
            </a:rPr>
            <a:t>Choose the supplier that has the lowest total price. </a:t>
          </a:r>
        </a:p>
        <a:p>
          <a:r>
            <a:rPr lang="ja-JP" altLang="en-US" sz="1100" b="0" baseline="0">
              <a:latin typeface="Arial" panose="020B0604020202020204" pitchFamily="34" charset="0"/>
              <a:ea typeface="Tahoma" panose="020B0604030504040204" pitchFamily="34" charset="0"/>
              <a:cs typeface="Arial" panose="020B0604020202020204" pitchFamily="34" charset="0"/>
            </a:rPr>
            <a:t>●</a:t>
          </a:r>
          <a:r>
            <a:rPr lang="en-GB" sz="1100" b="0" baseline="0">
              <a:latin typeface="Arial" panose="020B0604020202020204" pitchFamily="34" charset="0"/>
              <a:ea typeface="Tahoma" panose="020B0604030504040204" pitchFamily="34" charset="0"/>
              <a:cs typeface="Arial" panose="020B0604020202020204" pitchFamily="34" charset="0"/>
            </a:rPr>
            <a:t>In case</a:t>
          </a:r>
          <a:r>
            <a:rPr lang="ja-JP" altLang="en-US" sz="1100" b="0" baseline="0">
              <a:latin typeface="Arial" panose="020B0604020202020204" pitchFamily="34" charset="0"/>
              <a:ea typeface="Tahoma" panose="020B0604030504040204" pitchFamily="34" charset="0"/>
              <a:cs typeface="Arial" panose="020B0604020202020204" pitchFamily="34" charset="0"/>
            </a:rPr>
            <a:t> </a:t>
          </a:r>
          <a:r>
            <a:rPr lang="en-US" altLang="ja-JP" sz="1100" b="0" baseline="0">
              <a:latin typeface="Arial" panose="020B0604020202020204" pitchFamily="34" charset="0"/>
              <a:ea typeface="Tahoma" panose="020B0604030504040204" pitchFamily="34" charset="0"/>
              <a:cs typeface="Arial" panose="020B0604020202020204" pitchFamily="34" charset="0"/>
            </a:rPr>
            <a:t>the organization cannot obtain three quotations, please explain the reason in "</a:t>
          </a:r>
          <a:r>
            <a:rPr lang="en-US" altLang="ja-JP" sz="1100" b="0" baseline="0">
              <a:solidFill>
                <a:sysClr val="windowText" lastClr="000000"/>
              </a:solidFill>
              <a:latin typeface="Arial" panose="020B0604020202020204" pitchFamily="34" charset="0"/>
              <a:ea typeface="Tahoma" panose="020B0604030504040204" pitchFamily="34" charset="0"/>
              <a:cs typeface="Arial" panose="020B0604020202020204" pitchFamily="34" charset="0"/>
            </a:rPr>
            <a:t>Remarks</a:t>
          </a:r>
          <a:r>
            <a:rPr lang="en-US" altLang="ja-JP" sz="1100" b="0" baseline="0">
              <a:latin typeface="Arial" panose="020B0604020202020204" pitchFamily="34" charset="0"/>
              <a:ea typeface="Tahoma" panose="020B0604030504040204" pitchFamily="34" charset="0"/>
              <a:cs typeface="Arial" panose="020B0604020202020204" pitchFamily="34" charset="0"/>
            </a:rPr>
            <a:t>."</a:t>
          </a:r>
        </a:p>
        <a:p>
          <a:r>
            <a:rPr lang="en-GB" sz="1100" b="0">
              <a:latin typeface="Arial" panose="020B0604020202020204" pitchFamily="34" charset="0"/>
              <a:ea typeface="Tahoma" panose="020B0604030504040204" pitchFamily="34" charset="0"/>
              <a:cs typeface="Arial" panose="020B0604020202020204" pitchFamily="34" charset="0"/>
            </a:rPr>
            <a:t>●VAT should not be included. </a:t>
          </a:r>
        </a:p>
      </xdr:txBody>
    </xdr:sp>
    <xdr:clientData/>
  </xdr:twoCellAnchor>
  <xdr:twoCellAnchor>
    <xdr:from>
      <xdr:col>2</xdr:col>
      <xdr:colOff>173972</xdr:colOff>
      <xdr:row>3</xdr:row>
      <xdr:rowOff>69589</xdr:rowOff>
    </xdr:from>
    <xdr:to>
      <xdr:col>5</xdr:col>
      <xdr:colOff>1035137</xdr:colOff>
      <xdr:row>5</xdr:row>
      <xdr:rowOff>140303</xdr:rowOff>
    </xdr:to>
    <xdr:sp macro="" textlink="">
      <xdr:nvSpPr>
        <xdr:cNvPr id="3" name="四角形: 角を丸くする 2">
          <a:extLst>
            <a:ext uri="{FF2B5EF4-FFF2-40B4-BE49-F238E27FC236}">
              <a16:creationId xmlns:a16="http://schemas.microsoft.com/office/drawing/2014/main" id="{85ADB354-9711-4E2F-B98F-3B0512D3A442}"/>
            </a:ext>
          </a:extLst>
        </xdr:cNvPr>
        <xdr:cNvSpPr/>
      </xdr:nvSpPr>
      <xdr:spPr>
        <a:xfrm>
          <a:off x="4079657" y="678493"/>
          <a:ext cx="5132192" cy="575235"/>
        </a:xfrm>
        <a:prstGeom prst="roundRect">
          <a:avLst/>
        </a:prstGeom>
        <a:solidFill>
          <a:schemeClr val="tx2">
            <a:lumMod val="20000"/>
            <a:lumOff val="80000"/>
            <a:alpha val="87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ysClr val="windowText" lastClr="000000"/>
              </a:solidFill>
            </a:rPr>
            <a:t>Automatic. No need to fill in.</a:t>
          </a:r>
          <a:endParaRPr kumimoji="1" lang="ja-JP" altLang="en-US"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1042145</xdr:colOff>
      <xdr:row>0</xdr:row>
      <xdr:rowOff>145676</xdr:rowOff>
    </xdr:from>
    <xdr:to>
      <xdr:col>10</xdr:col>
      <xdr:colOff>1792942</xdr:colOff>
      <xdr:row>6</xdr:row>
      <xdr:rowOff>145675</xdr:rowOff>
    </xdr:to>
    <xdr:sp macro="" textlink="">
      <xdr:nvSpPr>
        <xdr:cNvPr id="6" name="角丸四角形 4">
          <a:extLst>
            <a:ext uri="{FF2B5EF4-FFF2-40B4-BE49-F238E27FC236}">
              <a16:creationId xmlns:a16="http://schemas.microsoft.com/office/drawing/2014/main" id="{A6712173-6A70-4CAD-AC36-DEDCF3D57D1B}"/>
            </a:ext>
          </a:extLst>
        </xdr:cNvPr>
        <xdr:cNvSpPr/>
      </xdr:nvSpPr>
      <xdr:spPr>
        <a:xfrm>
          <a:off x="10259170" y="142501"/>
          <a:ext cx="7935822" cy="1285874"/>
        </a:xfrm>
        <a:prstGeom prst="roundRect">
          <a:avLst>
            <a:gd name="adj" fmla="val 8866"/>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GB" sz="5400" b="1">
              <a:solidFill>
                <a:srgbClr val="FF0000"/>
              </a:solidFill>
              <a:latin typeface="Arial" panose="020B0604020202020204" pitchFamily="34" charset="0"/>
              <a:cs typeface="Arial" panose="020B0604020202020204" pitchFamily="34" charset="0"/>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748393</xdr:colOff>
      <xdr:row>1</xdr:row>
      <xdr:rowOff>217714</xdr:rowOff>
    </xdr:from>
    <xdr:to>
      <xdr:col>9</xdr:col>
      <xdr:colOff>4054929</xdr:colOff>
      <xdr:row>7</xdr:row>
      <xdr:rowOff>353786</xdr:rowOff>
    </xdr:to>
    <xdr:sp macro="" textlink="">
      <xdr:nvSpPr>
        <xdr:cNvPr id="7" name="角丸四角形 2">
          <a:extLst>
            <a:ext uri="{FF2B5EF4-FFF2-40B4-BE49-F238E27FC236}">
              <a16:creationId xmlns:a16="http://schemas.microsoft.com/office/drawing/2014/main" id="{C81E207C-B3B6-41E9-B269-E78AB05646DC}"/>
            </a:ext>
          </a:extLst>
        </xdr:cNvPr>
        <xdr:cNvSpPr/>
      </xdr:nvSpPr>
      <xdr:spPr>
        <a:xfrm>
          <a:off x="8676368" y="401864"/>
          <a:ext cx="4455886" cy="1482272"/>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n-GB" sz="5400" b="1">
              <a:solidFill>
                <a:srgbClr val="FF0000"/>
              </a:solidFill>
              <a:latin typeface="Arial" panose="020B0604020202020204" pitchFamily="34" charset="0"/>
              <a:ea typeface="AR ADGothicJP Medium" panose="020B0609000000000000" pitchFamily="49" charset="-128"/>
              <a:cs typeface="Arial" panose="020B0604020202020204" pitchFamily="34" charset="0"/>
            </a:rPr>
            <a:t>SAMPLE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E10"/>
  <sheetViews>
    <sheetView showGridLines="0" workbookViewId="0">
      <selection activeCell="E14" sqref="E14"/>
    </sheetView>
  </sheetViews>
  <sheetFormatPr defaultRowHeight="13"/>
  <cols>
    <col min="1" max="1" width="4.1796875" customWidth="1"/>
    <col min="2" max="2" width="3.54296875" customWidth="1"/>
    <col min="3" max="3" width="35.54296875" customWidth="1"/>
    <col min="4" max="4" width="45.7265625" customWidth="1"/>
    <col min="5" max="5" width="38.453125" customWidth="1"/>
  </cols>
  <sheetData>
    <row r="1" spans="2:5" ht="19.5" customHeight="1"/>
    <row r="2" spans="2:5" s="269" customFormat="1" ht="32.25" customHeight="1">
      <c r="B2" s="352" t="s">
        <v>347</v>
      </c>
      <c r="C2" s="352"/>
      <c r="D2" s="352"/>
      <c r="E2" s="352"/>
    </row>
    <row r="3" spans="2:5" ht="14.25" customHeight="1"/>
    <row r="4" spans="2:5" ht="14">
      <c r="B4" s="74" t="s">
        <v>348</v>
      </c>
      <c r="C4" s="76"/>
      <c r="D4" s="76"/>
      <c r="E4" s="76"/>
    </row>
    <row r="5" spans="2:5" ht="22.5" customHeight="1">
      <c r="B5" s="233"/>
      <c r="C5" s="233" t="s">
        <v>201</v>
      </c>
      <c r="D5" s="233" t="s">
        <v>224</v>
      </c>
      <c r="E5" s="233" t="s">
        <v>356</v>
      </c>
    </row>
    <row r="6" spans="2:5" ht="43.5" customHeight="1">
      <c r="B6" s="148">
        <v>1</v>
      </c>
      <c r="C6" s="187" t="s">
        <v>323</v>
      </c>
      <c r="D6" s="150" t="s">
        <v>325</v>
      </c>
      <c r="E6" s="149"/>
    </row>
    <row r="7" spans="2:5" ht="53.25" customHeight="1">
      <c r="B7" s="354">
        <v>2</v>
      </c>
      <c r="C7" s="353" t="s">
        <v>324</v>
      </c>
      <c r="D7" s="150" t="s">
        <v>329</v>
      </c>
      <c r="E7" s="186" t="s">
        <v>327</v>
      </c>
    </row>
    <row r="8" spans="2:5" ht="53.25" customHeight="1">
      <c r="B8" s="354"/>
      <c r="C8" s="353"/>
      <c r="D8" s="150" t="s">
        <v>326</v>
      </c>
      <c r="E8" s="186" t="s">
        <v>328</v>
      </c>
    </row>
    <row r="9" spans="2:5" ht="14">
      <c r="B9" s="357">
        <v>3</v>
      </c>
      <c r="C9" s="355" t="s">
        <v>330</v>
      </c>
      <c r="D9" s="462" t="s">
        <v>367</v>
      </c>
      <c r="E9" s="359"/>
    </row>
    <row r="10" spans="2:5" ht="14">
      <c r="B10" s="358"/>
      <c r="C10" s="356"/>
      <c r="D10" s="462" t="s">
        <v>349</v>
      </c>
      <c r="E10" s="360"/>
    </row>
  </sheetData>
  <mergeCells count="6">
    <mergeCell ref="B2:E2"/>
    <mergeCell ref="C7:C8"/>
    <mergeCell ref="B7:B8"/>
    <mergeCell ref="C9:C10"/>
    <mergeCell ref="B9:B10"/>
    <mergeCell ref="E9:E10"/>
  </mergeCells>
  <phoneticPr fontId="1"/>
  <hyperlinks>
    <hyperlink ref="D6" location="'Template 2 Financial Report'!A1" display="Template 2_Financial Report" xr:uid="{00000000-0004-0000-0000-000000000000}"/>
    <hyperlink ref="D7" location="'Template 3-A Equipment'!A1" display="Template 3-A_(Equipment) Budget Breakdown Form" xr:uid="{00000000-0004-0000-0000-000001000000}"/>
    <hyperlink ref="D8" location="'Template 3-B Constrction'!A1" display="Template 3-B_(Construction) Budget Breakdown Form" xr:uid="{00000000-0004-0000-0000-000002000000}"/>
    <hyperlink ref="D9" location="Sample1_Equipment!A1" display="Sample 1: Template 3-A (Equipment)" xr:uid="{7353ED2F-F3BF-4E53-BA5F-784596E646F9}"/>
    <hyperlink ref="D10" location="Sample2_Construction!A1" display="Sample 2: Template 3-B (Construction)" xr:uid="{44CD2F88-368F-42C5-9E43-A935DBC42C7E}"/>
  </hyperlinks>
  <pageMargins left="0.7" right="0.7" top="0.75" bottom="0.75" header="0.3" footer="0.3"/>
  <pageSetup paperSize="9" scale="98"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9"/>
  <sheetViews>
    <sheetView workbookViewId="0"/>
  </sheetViews>
  <sheetFormatPr defaultColWidth="8.81640625" defaultRowHeight="13"/>
  <cols>
    <col min="1" max="1" width="44.54296875" customWidth="1"/>
    <col min="2" max="2" width="14.453125" customWidth="1"/>
    <col min="3" max="3" width="8" customWidth="1"/>
    <col min="4" max="4" width="7.54296875" customWidth="1"/>
    <col min="5" max="5" width="14.453125" customWidth="1"/>
    <col min="6" max="6" width="42.54296875" customWidth="1"/>
  </cols>
  <sheetData>
    <row r="1" spans="1:6" ht="19.5" customHeight="1">
      <c r="A1" s="1" t="s">
        <v>4</v>
      </c>
      <c r="B1" s="1"/>
      <c r="C1" s="1"/>
      <c r="D1" s="1"/>
      <c r="E1" s="2"/>
      <c r="F1" s="2"/>
    </row>
    <row r="2" spans="1:6" ht="13.5" thickBot="1">
      <c r="A2" s="2"/>
      <c r="B2" s="2"/>
      <c r="C2" s="2"/>
      <c r="D2" s="2"/>
      <c r="E2" s="2"/>
      <c r="F2" t="s">
        <v>3</v>
      </c>
    </row>
    <row r="3" spans="1:6" ht="13.5" thickTop="1">
      <c r="A3" s="21" t="s">
        <v>0</v>
      </c>
      <c r="B3" s="22" t="s">
        <v>6</v>
      </c>
      <c r="C3" s="22" t="s">
        <v>7</v>
      </c>
      <c r="D3" s="22" t="s">
        <v>18</v>
      </c>
      <c r="E3" s="23" t="s">
        <v>1</v>
      </c>
      <c r="F3" s="24" t="s">
        <v>2</v>
      </c>
    </row>
    <row r="4" spans="1:6" ht="24.75" customHeight="1">
      <c r="A4" s="12" t="s">
        <v>10</v>
      </c>
      <c r="B4" s="13"/>
      <c r="C4" s="14"/>
      <c r="D4" s="14"/>
      <c r="E4" s="15">
        <f>SUM(E5:E21)</f>
        <v>53035</v>
      </c>
      <c r="F4" s="16"/>
    </row>
    <row r="5" spans="1:6" ht="24.75" customHeight="1">
      <c r="A5" s="6" t="s">
        <v>11</v>
      </c>
      <c r="B5" s="11">
        <v>500</v>
      </c>
      <c r="C5" s="10">
        <v>1</v>
      </c>
      <c r="D5" s="26"/>
      <c r="E5" s="7">
        <f>B5*C5</f>
        <v>500</v>
      </c>
      <c r="F5" s="8"/>
    </row>
    <row r="6" spans="1:6" ht="24.75" customHeight="1">
      <c r="A6" s="6" t="s">
        <v>12</v>
      </c>
      <c r="B6" s="11">
        <v>350</v>
      </c>
      <c r="C6" s="10">
        <v>20</v>
      </c>
      <c r="D6" s="25" t="s">
        <v>21</v>
      </c>
      <c r="E6" s="7">
        <f t="shared" ref="E6:E21" si="0">B6*C6</f>
        <v>7000</v>
      </c>
      <c r="F6" s="8"/>
    </row>
    <row r="7" spans="1:6" ht="24.75" customHeight="1">
      <c r="A7" s="6" t="s">
        <v>13</v>
      </c>
      <c r="B7" s="11">
        <v>60</v>
      </c>
      <c r="C7" s="10">
        <v>10</v>
      </c>
      <c r="D7" s="26"/>
      <c r="E7" s="7">
        <f t="shared" si="0"/>
        <v>600</v>
      </c>
      <c r="F7" s="8"/>
    </row>
    <row r="8" spans="1:6" ht="24.75" customHeight="1">
      <c r="A8" s="6" t="s">
        <v>20</v>
      </c>
      <c r="B8" s="11">
        <v>16</v>
      </c>
      <c r="C8" s="10">
        <v>55</v>
      </c>
      <c r="D8" s="25" t="s">
        <v>23</v>
      </c>
      <c r="E8" s="7">
        <f t="shared" si="0"/>
        <v>880</v>
      </c>
      <c r="F8" s="8"/>
    </row>
    <row r="9" spans="1:6" ht="24.75" customHeight="1">
      <c r="A9" s="6" t="s">
        <v>17</v>
      </c>
      <c r="B9" s="11">
        <v>250</v>
      </c>
      <c r="C9" s="10">
        <v>10</v>
      </c>
      <c r="D9" s="25" t="s">
        <v>19</v>
      </c>
      <c r="E9" s="7">
        <f t="shared" si="0"/>
        <v>2500</v>
      </c>
      <c r="F9" s="8"/>
    </row>
    <row r="10" spans="1:6" ht="24.75" customHeight="1">
      <c r="A10" s="6" t="s">
        <v>26</v>
      </c>
      <c r="B10" s="11">
        <v>95</v>
      </c>
      <c r="C10" s="10">
        <v>9</v>
      </c>
      <c r="D10" s="25" t="s">
        <v>22</v>
      </c>
      <c r="E10" s="7">
        <f t="shared" si="0"/>
        <v>855</v>
      </c>
      <c r="F10" s="8"/>
    </row>
    <row r="11" spans="1:6" ht="24.75" customHeight="1">
      <c r="A11" s="6" t="s">
        <v>14</v>
      </c>
      <c r="B11" s="11">
        <v>5150</v>
      </c>
      <c r="C11" s="10">
        <v>1</v>
      </c>
      <c r="D11" s="25"/>
      <c r="E11" s="7">
        <f t="shared" si="0"/>
        <v>5150</v>
      </c>
      <c r="F11" s="8"/>
    </row>
    <row r="12" spans="1:6" ht="24.75" customHeight="1">
      <c r="A12" s="6" t="s">
        <v>36</v>
      </c>
      <c r="B12" s="11">
        <v>5</v>
      </c>
      <c r="C12" s="10">
        <v>70</v>
      </c>
      <c r="D12" s="25" t="s">
        <v>22</v>
      </c>
      <c r="E12" s="7">
        <f t="shared" si="0"/>
        <v>350</v>
      </c>
      <c r="F12" s="8"/>
    </row>
    <row r="13" spans="1:6" ht="24.75" customHeight="1">
      <c r="A13" s="6" t="s">
        <v>37</v>
      </c>
      <c r="B13" s="11">
        <v>1000</v>
      </c>
      <c r="C13" s="10">
        <v>1</v>
      </c>
      <c r="D13" s="25"/>
      <c r="E13" s="7">
        <f t="shared" si="0"/>
        <v>1000</v>
      </c>
      <c r="F13" s="8"/>
    </row>
    <row r="14" spans="1:6" ht="24.75" customHeight="1">
      <c r="A14" s="6" t="s">
        <v>15</v>
      </c>
      <c r="B14" s="11">
        <v>60</v>
      </c>
      <c r="C14" s="10">
        <v>5</v>
      </c>
      <c r="D14" s="25" t="s">
        <v>19</v>
      </c>
      <c r="E14" s="7">
        <f t="shared" si="0"/>
        <v>300</v>
      </c>
      <c r="F14" s="8"/>
    </row>
    <row r="15" spans="1:6" ht="24.75" customHeight="1">
      <c r="A15" s="6" t="s">
        <v>16</v>
      </c>
      <c r="B15" s="11">
        <v>400</v>
      </c>
      <c r="C15" s="10">
        <v>4</v>
      </c>
      <c r="D15" s="25" t="s">
        <v>19</v>
      </c>
      <c r="E15" s="7">
        <f t="shared" si="0"/>
        <v>1600</v>
      </c>
      <c r="F15" s="8"/>
    </row>
    <row r="16" spans="1:6" ht="24.75" customHeight="1">
      <c r="A16" s="6" t="s">
        <v>40</v>
      </c>
      <c r="B16" s="11">
        <v>11700</v>
      </c>
      <c r="C16" s="10">
        <v>1</v>
      </c>
      <c r="D16" s="26"/>
      <c r="E16" s="7">
        <f t="shared" si="0"/>
        <v>11700</v>
      </c>
      <c r="F16" s="8"/>
    </row>
    <row r="17" spans="1:6" ht="24.75" customHeight="1">
      <c r="A17" s="6" t="s">
        <v>28</v>
      </c>
      <c r="B17" s="11">
        <v>2400</v>
      </c>
      <c r="C17" s="10">
        <v>1</v>
      </c>
      <c r="D17" s="26"/>
      <c r="E17" s="7">
        <f t="shared" si="0"/>
        <v>2400</v>
      </c>
      <c r="F17" s="8"/>
    </row>
    <row r="18" spans="1:6" ht="24.75" customHeight="1">
      <c r="A18" s="27" t="s">
        <v>24</v>
      </c>
      <c r="B18" s="11">
        <v>25</v>
      </c>
      <c r="C18" s="10">
        <v>100</v>
      </c>
      <c r="D18" s="25" t="s">
        <v>22</v>
      </c>
      <c r="E18" s="7">
        <f t="shared" si="0"/>
        <v>2500</v>
      </c>
      <c r="F18" s="8"/>
    </row>
    <row r="19" spans="1:6" ht="24.75" customHeight="1">
      <c r="A19" s="27" t="s">
        <v>25</v>
      </c>
      <c r="B19" s="11">
        <v>150</v>
      </c>
      <c r="C19" s="10">
        <v>80</v>
      </c>
      <c r="D19" s="25" t="s">
        <v>22</v>
      </c>
      <c r="E19" s="7">
        <f t="shared" si="0"/>
        <v>12000</v>
      </c>
      <c r="F19" s="8"/>
    </row>
    <row r="20" spans="1:6" ht="24.75" customHeight="1">
      <c r="A20" s="27" t="s">
        <v>29</v>
      </c>
      <c r="B20" s="11">
        <v>150</v>
      </c>
      <c r="C20" s="10">
        <v>6</v>
      </c>
      <c r="D20" s="25" t="s">
        <v>27</v>
      </c>
      <c r="E20" s="7">
        <f t="shared" si="0"/>
        <v>900</v>
      </c>
      <c r="F20" s="8"/>
    </row>
    <row r="21" spans="1:6" ht="24.75" customHeight="1">
      <c r="A21" s="27" t="s">
        <v>31</v>
      </c>
      <c r="B21" s="11">
        <v>2800</v>
      </c>
      <c r="C21" s="10">
        <v>1</v>
      </c>
      <c r="D21" s="25"/>
      <c r="E21" s="7">
        <f t="shared" si="0"/>
        <v>2800</v>
      </c>
      <c r="F21" s="8"/>
    </row>
    <row r="22" spans="1:6" ht="24.75" customHeight="1">
      <c r="A22" s="28" t="s">
        <v>30</v>
      </c>
      <c r="B22" s="13"/>
      <c r="C22" s="14"/>
      <c r="D22" s="29"/>
      <c r="E22" s="30">
        <f>SUM(E23:E25)</f>
        <v>4750</v>
      </c>
      <c r="F22" s="31"/>
    </row>
    <row r="23" spans="1:6" ht="24.75" customHeight="1">
      <c r="A23" s="27" t="s">
        <v>32</v>
      </c>
      <c r="B23" s="11">
        <v>200</v>
      </c>
      <c r="C23" s="10">
        <v>1</v>
      </c>
      <c r="D23" s="25" t="s">
        <v>27</v>
      </c>
      <c r="E23" s="32">
        <f>B23*C23</f>
        <v>200</v>
      </c>
      <c r="F23" s="460" t="s">
        <v>38</v>
      </c>
    </row>
    <row r="24" spans="1:6" ht="24.75" customHeight="1">
      <c r="A24" s="27" t="s">
        <v>33</v>
      </c>
      <c r="B24" s="11">
        <v>550</v>
      </c>
      <c r="C24" s="10">
        <v>1</v>
      </c>
      <c r="D24" s="25" t="s">
        <v>34</v>
      </c>
      <c r="E24" s="32">
        <f t="shared" ref="E24:E25" si="1">B24*C24</f>
        <v>550</v>
      </c>
      <c r="F24" s="461"/>
    </row>
    <row r="25" spans="1:6" ht="48.75" customHeight="1">
      <c r="A25" s="27" t="s">
        <v>35</v>
      </c>
      <c r="B25" s="11">
        <v>500</v>
      </c>
      <c r="C25" s="10">
        <v>8</v>
      </c>
      <c r="D25" s="25" t="s">
        <v>34</v>
      </c>
      <c r="E25" s="32">
        <f t="shared" si="1"/>
        <v>4000</v>
      </c>
      <c r="F25" s="8" t="s">
        <v>39</v>
      </c>
    </row>
    <row r="26" spans="1:6" ht="24.75" customHeight="1">
      <c r="A26" s="12" t="s">
        <v>8</v>
      </c>
      <c r="B26" s="13"/>
      <c r="C26" s="14"/>
      <c r="D26" s="14"/>
      <c r="E26" s="15">
        <v>350</v>
      </c>
      <c r="F26" s="16"/>
    </row>
    <row r="27" spans="1:6" ht="24.75" customHeight="1">
      <c r="A27" s="17" t="s">
        <v>9</v>
      </c>
      <c r="B27" s="18"/>
      <c r="C27" s="18"/>
      <c r="D27" s="18"/>
      <c r="E27" s="19">
        <v>250</v>
      </c>
      <c r="F27" s="20"/>
    </row>
    <row r="28" spans="1:6" ht="27.75" customHeight="1" thickBot="1">
      <c r="A28" s="4" t="s">
        <v>5</v>
      </c>
      <c r="B28" s="9"/>
      <c r="C28" s="9"/>
      <c r="D28" s="9"/>
      <c r="E28" s="5">
        <f>SUM(E4,E22,E26:E27)</f>
        <v>58385</v>
      </c>
      <c r="F28" s="3"/>
    </row>
    <row r="29" spans="1:6" ht="13.5" thickTop="1"/>
  </sheetData>
  <mergeCells count="1">
    <mergeCell ref="F23:F24"/>
  </mergeCells>
  <phoneticPr fontId="1"/>
  <pageMargins left="0.7" right="0.7" top="0.75" bottom="0.75" header="0.3" footer="0.3"/>
  <pageSetup paperSize="9" scale="9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25"/>
  <sheetViews>
    <sheetView showGridLines="0" workbookViewId="0">
      <selection activeCell="B13" sqref="B13"/>
    </sheetView>
  </sheetViews>
  <sheetFormatPr defaultColWidth="10.81640625" defaultRowHeight="14"/>
  <cols>
    <col min="1" max="1" width="3.81640625" style="76" customWidth="1"/>
    <col min="2" max="3" width="28.81640625" style="76" customWidth="1"/>
    <col min="4" max="4" width="1.54296875" style="76" customWidth="1"/>
    <col min="5" max="6" width="28.81640625" style="76" customWidth="1"/>
    <col min="7" max="7" width="2" style="76" customWidth="1"/>
    <col min="8" max="8" width="13" style="76" customWidth="1"/>
    <col min="9" max="16384" width="10.81640625" style="76"/>
  </cols>
  <sheetData>
    <row r="1" spans="1:8" ht="12.75" customHeight="1"/>
    <row r="2" spans="1:8" ht="18">
      <c r="B2" s="130" t="s">
        <v>320</v>
      </c>
    </row>
    <row r="3" spans="1:8" ht="24.75" customHeight="1" thickBot="1">
      <c r="B3" s="132"/>
      <c r="C3" s="132"/>
      <c r="D3" s="132"/>
    </row>
    <row r="4" spans="1:8" ht="21" customHeight="1">
      <c r="A4" s="132"/>
      <c r="B4" s="133" t="s">
        <v>202</v>
      </c>
      <c r="C4" s="361"/>
      <c r="D4" s="361"/>
      <c r="E4" s="361"/>
      <c r="F4" s="362"/>
      <c r="G4" s="132"/>
    </row>
    <row r="5" spans="1:8" ht="24" customHeight="1" thickBot="1">
      <c r="B5" s="134" t="s">
        <v>203</v>
      </c>
      <c r="C5" s="363" t="s">
        <v>316</v>
      </c>
      <c r="D5" s="363"/>
      <c r="E5" s="363"/>
      <c r="F5" s="364"/>
    </row>
    <row r="6" spans="1:8" ht="81.75" customHeight="1">
      <c r="B6" s="132"/>
      <c r="C6" s="132"/>
      <c r="D6" s="132"/>
      <c r="E6" s="132"/>
    </row>
    <row r="7" spans="1:8" ht="21.75" customHeight="1" thickBot="1">
      <c r="B7" s="367" t="s">
        <v>352</v>
      </c>
      <c r="C7" s="368"/>
      <c r="D7" s="368"/>
      <c r="E7" s="368"/>
      <c r="F7" s="368"/>
      <c r="G7" s="160"/>
    </row>
    <row r="8" spans="1:8" ht="30" customHeight="1">
      <c r="B8" s="365" t="s">
        <v>168</v>
      </c>
      <c r="C8" s="366"/>
      <c r="D8" s="163"/>
      <c r="E8" s="365" t="s">
        <v>169</v>
      </c>
      <c r="F8" s="366"/>
    </row>
    <row r="9" spans="1:8" ht="30" customHeight="1">
      <c r="B9" s="164" t="s">
        <v>76</v>
      </c>
      <c r="C9" s="165" t="s">
        <v>354</v>
      </c>
      <c r="D9" s="74"/>
      <c r="E9" s="164" t="s">
        <v>76</v>
      </c>
      <c r="F9" s="165" t="s">
        <v>355</v>
      </c>
    </row>
    <row r="10" spans="1:8" ht="30" customHeight="1">
      <c r="B10" s="125"/>
      <c r="C10" s="126"/>
      <c r="E10" s="125"/>
      <c r="F10" s="126"/>
    </row>
    <row r="11" spans="1:8" ht="30" customHeight="1">
      <c r="B11" s="125"/>
      <c r="C11" s="126"/>
      <c r="E11" s="125"/>
      <c r="F11" s="126"/>
    </row>
    <row r="12" spans="1:8" ht="30" customHeight="1">
      <c r="B12" s="125"/>
      <c r="C12" s="126"/>
      <c r="E12" s="125"/>
      <c r="F12" s="126"/>
    </row>
    <row r="13" spans="1:8" ht="30" customHeight="1" thickBot="1">
      <c r="B13" s="125"/>
      <c r="C13" s="126"/>
      <c r="E13" s="125"/>
      <c r="F13" s="126" t="s">
        <v>170</v>
      </c>
    </row>
    <row r="14" spans="1:8" ht="30" customHeight="1" thickBot="1">
      <c r="B14" s="127"/>
      <c r="C14" s="128"/>
      <c r="E14" s="127"/>
      <c r="F14" s="128"/>
      <c r="H14" s="162" t="s">
        <v>213</v>
      </c>
    </row>
    <row r="15" spans="1:8" ht="30" customHeight="1" thickTop="1" thickBot="1">
      <c r="B15" s="166" t="s">
        <v>171</v>
      </c>
      <c r="C15" s="129">
        <f>SUM(C10:C14)</f>
        <v>0</v>
      </c>
      <c r="E15" s="166" t="s">
        <v>171</v>
      </c>
      <c r="F15" s="129">
        <f>SUM(F10:F14)</f>
        <v>0</v>
      </c>
      <c r="H15" s="161">
        <f>C15-F15</f>
        <v>0</v>
      </c>
    </row>
    <row r="16" spans="1:8" ht="30" customHeight="1">
      <c r="B16" s="92"/>
      <c r="C16" s="93"/>
      <c r="D16" s="93"/>
      <c r="E16" s="92"/>
      <c r="F16" s="93"/>
      <c r="H16" s="131"/>
    </row>
    <row r="17" spans="2:8" ht="21.75" customHeight="1" thickBot="1">
      <c r="B17" s="167" t="s">
        <v>353</v>
      </c>
      <c r="H17" s="131"/>
    </row>
    <row r="18" spans="2:8" ht="30" customHeight="1">
      <c r="B18" s="365" t="s">
        <v>168</v>
      </c>
      <c r="C18" s="366"/>
      <c r="D18" s="163"/>
      <c r="E18" s="365" t="s">
        <v>169</v>
      </c>
      <c r="F18" s="366"/>
      <c r="H18" s="131"/>
    </row>
    <row r="19" spans="2:8" ht="30" customHeight="1">
      <c r="B19" s="164" t="s">
        <v>76</v>
      </c>
      <c r="C19" s="165" t="s">
        <v>354</v>
      </c>
      <c r="E19" s="164" t="s">
        <v>76</v>
      </c>
      <c r="F19" s="165" t="s">
        <v>355</v>
      </c>
      <c r="H19" s="131"/>
    </row>
    <row r="20" spans="2:8" ht="30" customHeight="1">
      <c r="B20" s="125"/>
      <c r="C20" s="126"/>
      <c r="E20" s="125"/>
      <c r="F20" s="126"/>
      <c r="H20" s="131"/>
    </row>
    <row r="21" spans="2:8" ht="30" customHeight="1">
      <c r="B21" s="125"/>
      <c r="C21" s="126"/>
      <c r="E21" s="125"/>
      <c r="F21" s="126"/>
      <c r="H21" s="131"/>
    </row>
    <row r="22" spans="2:8" ht="30" customHeight="1">
      <c r="B22" s="125"/>
      <c r="C22" s="126"/>
      <c r="E22" s="125"/>
      <c r="F22" s="126"/>
      <c r="G22" s="93"/>
      <c r="H22" s="131"/>
    </row>
    <row r="23" spans="2:8" ht="30" customHeight="1" thickBot="1">
      <c r="B23" s="125"/>
      <c r="C23" s="126"/>
      <c r="E23" s="125"/>
      <c r="F23" s="126" t="s">
        <v>170</v>
      </c>
      <c r="G23" s="93"/>
      <c r="H23" s="131"/>
    </row>
    <row r="24" spans="2:8" ht="30" customHeight="1" thickBot="1">
      <c r="B24" s="127"/>
      <c r="C24" s="128"/>
      <c r="E24" s="127"/>
      <c r="F24" s="128"/>
      <c r="G24" s="93"/>
      <c r="H24" s="162" t="s">
        <v>213</v>
      </c>
    </row>
    <row r="25" spans="2:8" ht="30" customHeight="1" thickTop="1" thickBot="1">
      <c r="B25" s="166" t="s">
        <v>171</v>
      </c>
      <c r="C25" s="129">
        <f>SUM(C20:C24)</f>
        <v>0</v>
      </c>
      <c r="E25" s="166" t="s">
        <v>171</v>
      </c>
      <c r="F25" s="129">
        <f>SUM(F20:F24)</f>
        <v>0</v>
      </c>
      <c r="G25" s="93"/>
      <c r="H25" s="161">
        <f>C25-F25</f>
        <v>0</v>
      </c>
    </row>
  </sheetData>
  <mergeCells count="7">
    <mergeCell ref="C4:F4"/>
    <mergeCell ref="C5:F5"/>
    <mergeCell ref="B8:C8"/>
    <mergeCell ref="E8:F8"/>
    <mergeCell ref="B18:C18"/>
    <mergeCell ref="E18:F18"/>
    <mergeCell ref="B7:F7"/>
  </mergeCells>
  <phoneticPr fontId="1"/>
  <pageMargins left="0.7" right="0.7" top="0.75" bottom="0.75" header="0.3" footer="0.3"/>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G15"/>
  <sheetViews>
    <sheetView workbookViewId="0"/>
  </sheetViews>
  <sheetFormatPr defaultColWidth="8.81640625" defaultRowHeight="14"/>
  <cols>
    <col min="1" max="1" width="43.453125" style="76" customWidth="1"/>
    <col min="2" max="2" width="14" style="94" customWidth="1"/>
    <col min="3" max="3" width="12.1796875" style="94" customWidth="1"/>
    <col min="4" max="4" width="14.453125" style="94" customWidth="1"/>
    <col min="5" max="5" width="47.453125" style="95" customWidth="1"/>
    <col min="6" max="6" width="49" style="96" customWidth="1"/>
    <col min="7" max="7" width="25.81640625" style="76" customWidth="1"/>
    <col min="8" max="16384" width="8.81640625" style="76"/>
  </cols>
  <sheetData>
    <row r="1" spans="1:7" ht="19.5" customHeight="1">
      <c r="A1" s="74" t="s">
        <v>200</v>
      </c>
    </row>
    <row r="3" spans="1:7" ht="39" customHeight="1">
      <c r="A3" s="97" t="s">
        <v>172</v>
      </c>
      <c r="B3" s="98" t="s">
        <v>173</v>
      </c>
      <c r="C3" s="98" t="s">
        <v>174</v>
      </c>
      <c r="D3" s="98" t="s">
        <v>175</v>
      </c>
      <c r="E3" s="99" t="s">
        <v>167</v>
      </c>
      <c r="F3" s="97" t="s">
        <v>166</v>
      </c>
    </row>
    <row r="4" spans="1:7" ht="84" customHeight="1">
      <c r="A4" s="100" t="s">
        <v>198</v>
      </c>
      <c r="B4" s="101">
        <v>248</v>
      </c>
      <c r="C4" s="122">
        <v>171</v>
      </c>
      <c r="D4" s="102">
        <f>C4*B4</f>
        <v>42408</v>
      </c>
      <c r="E4" s="47" t="s">
        <v>176</v>
      </c>
      <c r="F4" s="103" t="s">
        <v>197</v>
      </c>
    </row>
    <row r="5" spans="1:7" ht="84" customHeight="1">
      <c r="A5" s="104" t="s">
        <v>177</v>
      </c>
      <c r="B5" s="101">
        <v>8264</v>
      </c>
      <c r="C5" s="105">
        <v>1</v>
      </c>
      <c r="D5" s="105">
        <f t="shared" ref="D5:D11" si="0">C5*B5</f>
        <v>8264</v>
      </c>
      <c r="E5" s="106" t="s">
        <v>178</v>
      </c>
      <c r="F5" s="107" t="s">
        <v>165</v>
      </c>
      <c r="G5" s="108"/>
    </row>
    <row r="6" spans="1:7" ht="84" customHeight="1">
      <c r="A6" s="100" t="s">
        <v>179</v>
      </c>
      <c r="B6" s="101">
        <v>4060</v>
      </c>
      <c r="C6" s="122">
        <v>3</v>
      </c>
      <c r="D6" s="102">
        <f t="shared" si="0"/>
        <v>12180</v>
      </c>
      <c r="E6" s="47" t="s">
        <v>180</v>
      </c>
      <c r="F6" s="76" t="s">
        <v>195</v>
      </c>
    </row>
    <row r="7" spans="1:7" ht="84" customHeight="1">
      <c r="A7" s="100" t="s">
        <v>181</v>
      </c>
      <c r="B7" s="101">
        <v>1060</v>
      </c>
      <c r="C7" s="122">
        <v>3</v>
      </c>
      <c r="D7" s="102">
        <f t="shared" si="0"/>
        <v>3180</v>
      </c>
      <c r="E7" s="47" t="s">
        <v>182</v>
      </c>
      <c r="F7" s="103" t="s">
        <v>196</v>
      </c>
    </row>
    <row r="8" spans="1:7" ht="84" customHeight="1">
      <c r="A8" s="100" t="s">
        <v>183</v>
      </c>
      <c r="B8" s="101">
        <v>3.5</v>
      </c>
      <c r="C8" s="122">
        <v>3000</v>
      </c>
      <c r="D8" s="102">
        <f t="shared" si="0"/>
        <v>10500</v>
      </c>
      <c r="E8" s="47" t="s">
        <v>184</v>
      </c>
      <c r="F8" s="103"/>
    </row>
    <row r="9" spans="1:7" ht="84" customHeight="1">
      <c r="A9" s="100" t="s">
        <v>185</v>
      </c>
      <c r="B9" s="101">
        <v>1250</v>
      </c>
      <c r="C9" s="122">
        <v>3</v>
      </c>
      <c r="D9" s="102">
        <f t="shared" si="0"/>
        <v>3750</v>
      </c>
      <c r="E9" s="47" t="s">
        <v>186</v>
      </c>
      <c r="F9" s="103" t="s">
        <v>195</v>
      </c>
    </row>
    <row r="10" spans="1:7" ht="84" customHeight="1">
      <c r="A10" s="100" t="s">
        <v>187</v>
      </c>
      <c r="B10" s="101">
        <v>555</v>
      </c>
      <c r="C10" s="122">
        <v>3</v>
      </c>
      <c r="D10" s="102">
        <f t="shared" si="0"/>
        <v>1665</v>
      </c>
      <c r="E10" s="47" t="s">
        <v>188</v>
      </c>
      <c r="F10" s="103" t="s">
        <v>195</v>
      </c>
    </row>
    <row r="11" spans="1:7" ht="84" customHeight="1">
      <c r="A11" s="100" t="s">
        <v>189</v>
      </c>
      <c r="B11" s="101">
        <v>1000</v>
      </c>
      <c r="C11" s="122">
        <v>1</v>
      </c>
      <c r="D11" s="102">
        <f t="shared" si="0"/>
        <v>1000</v>
      </c>
      <c r="E11" s="47" t="s">
        <v>190</v>
      </c>
      <c r="F11" s="103"/>
    </row>
    <row r="12" spans="1:7" ht="84" customHeight="1">
      <c r="A12" s="91" t="s">
        <v>191</v>
      </c>
      <c r="B12" s="101">
        <v>9545</v>
      </c>
      <c r="C12" s="109">
        <v>1</v>
      </c>
      <c r="D12" s="109">
        <f>C12*B12</f>
        <v>9545</v>
      </c>
      <c r="E12" s="107" t="s">
        <v>192</v>
      </c>
      <c r="F12" s="107"/>
    </row>
    <row r="13" spans="1:7" ht="39" customHeight="1">
      <c r="A13" s="110" t="s">
        <v>193</v>
      </c>
      <c r="B13" s="111"/>
      <c r="C13" s="119"/>
      <c r="D13" s="112"/>
      <c r="E13" s="113"/>
      <c r="F13" s="114"/>
    </row>
    <row r="14" spans="1:7" ht="39" customHeight="1">
      <c r="A14" s="115" t="s">
        <v>194</v>
      </c>
      <c r="B14" s="111"/>
      <c r="C14" s="120"/>
      <c r="D14" s="112"/>
      <c r="E14" s="116"/>
      <c r="F14" s="114"/>
    </row>
    <row r="15" spans="1:7" ht="39" customHeight="1">
      <c r="A15" s="369" t="s">
        <v>199</v>
      </c>
      <c r="B15" s="369"/>
      <c r="C15" s="369"/>
      <c r="D15" s="121">
        <f>SUM(D4:D12)</f>
        <v>92492</v>
      </c>
      <c r="E15" s="117"/>
      <c r="F15" s="118"/>
    </row>
  </sheetData>
  <mergeCells count="1">
    <mergeCell ref="A15:C15"/>
  </mergeCells>
  <phoneticPr fontId="1"/>
  <conditionalFormatting sqref="C12">
    <cfRule type="cellIs" dxfId="0" priority="1" stopIfTrue="1" operator="lessThan">
      <formula>#REF!</formula>
    </cfRule>
  </conditionalFormatting>
  <pageMargins left="0.7" right="0.7" top="0.75" bottom="0.75" header="0.3" footer="0.3"/>
  <pageSetup paperSize="9" scale="74" orientation="landscape" r:id="rId1"/>
  <rowBreaks count="1" manualBreakCount="1">
    <brk id="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23"/>
  <sheetViews>
    <sheetView showGridLines="0" tabSelected="1" topLeftCell="A5" zoomScale="80" zoomScaleNormal="80" workbookViewId="0">
      <selection activeCell="G12" sqref="G12"/>
    </sheetView>
  </sheetViews>
  <sheetFormatPr defaultColWidth="8.81640625" defaultRowHeight="14" outlineLevelRow="1"/>
  <cols>
    <col min="1" max="1" width="4.08984375" style="76" customWidth="1"/>
    <col min="2" max="2" width="3.54296875" style="76" customWidth="1"/>
    <col min="3" max="3" width="27.7265625" style="78" customWidth="1"/>
    <col min="4" max="4" width="1.81640625" style="78" customWidth="1"/>
    <col min="5" max="5" width="14.90625" style="123" customWidth="1"/>
    <col min="6" max="6" width="9.1796875" style="84" customWidth="1"/>
    <col min="7" max="7" width="12.453125" style="75" customWidth="1"/>
    <col min="8" max="8" width="17.26953125" style="75" customWidth="1"/>
    <col min="9" max="10" width="18" style="75" customWidth="1"/>
    <col min="11" max="11" width="38.1796875" style="89" customWidth="1"/>
    <col min="12" max="12" width="30.1796875" style="89" customWidth="1"/>
    <col min="13" max="13" width="23.81640625" style="90" customWidth="1"/>
    <col min="14" max="14" width="2.1796875" style="76" customWidth="1"/>
    <col min="15" max="16384" width="8.81640625" style="76"/>
  </cols>
  <sheetData>
    <row r="1" spans="1:13" ht="19.5" customHeight="1"/>
    <row r="2" spans="1:13" ht="20.5" customHeight="1">
      <c r="C2" s="130" t="s">
        <v>351</v>
      </c>
      <c r="D2" s="130"/>
      <c r="H2" s="370" t="s">
        <v>361</v>
      </c>
      <c r="I2" s="370"/>
      <c r="J2" s="370"/>
    </row>
    <row r="3" spans="1:13" ht="14.5" customHeight="1" thickBot="1">
      <c r="E3" s="270"/>
      <c r="F3" s="271"/>
      <c r="G3" s="89"/>
      <c r="H3" s="262"/>
      <c r="I3" s="262"/>
      <c r="J3" s="262"/>
    </row>
    <row r="4" spans="1:13" ht="20.25" customHeight="1">
      <c r="C4" s="272" t="s">
        <v>358</v>
      </c>
      <c r="D4" s="379">
        <f>'Template 2 Financial Report'!C4:E4</f>
        <v>0</v>
      </c>
      <c r="E4" s="379"/>
      <c r="F4" s="379"/>
      <c r="G4" s="380"/>
      <c r="H4" s="373"/>
      <c r="I4" s="373"/>
      <c r="J4" s="373"/>
      <c r="M4" s="144"/>
    </row>
    <row r="5" spans="1:13" ht="20.25" customHeight="1">
      <c r="C5" s="273" t="s">
        <v>203</v>
      </c>
      <c r="D5" s="381">
        <f>'Template 2 Financial Report'!C5:E5</f>
        <v>0</v>
      </c>
      <c r="E5" s="381"/>
      <c r="F5" s="381"/>
      <c r="G5" s="382"/>
      <c r="H5" s="373"/>
      <c r="I5" s="373"/>
      <c r="J5" s="373"/>
      <c r="M5" s="144"/>
    </row>
    <row r="6" spans="1:13" ht="20.25" customHeight="1" thickBot="1">
      <c r="C6" s="274" t="s">
        <v>204</v>
      </c>
      <c r="D6" s="383">
        <f>G21</f>
        <v>36</v>
      </c>
      <c r="E6" s="383"/>
      <c r="F6" s="383"/>
      <c r="G6" s="384"/>
      <c r="M6" s="144"/>
    </row>
    <row r="7" spans="1:13" ht="32.25" customHeight="1" thickBot="1">
      <c r="H7" s="376" t="s">
        <v>359</v>
      </c>
      <c r="I7" s="377"/>
      <c r="J7" s="378"/>
    </row>
    <row r="8" spans="1:13" s="74" customFormat="1" ht="57.5" customHeight="1">
      <c r="B8" s="349"/>
      <c r="C8" s="388" t="s">
        <v>211</v>
      </c>
      <c r="D8" s="389"/>
      <c r="E8" s="145" t="s">
        <v>254</v>
      </c>
      <c r="F8" s="146" t="s">
        <v>208</v>
      </c>
      <c r="G8" s="238" t="s">
        <v>357</v>
      </c>
      <c r="H8" s="278" t="s">
        <v>215</v>
      </c>
      <c r="I8" s="183" t="s">
        <v>216</v>
      </c>
      <c r="J8" s="184" t="s">
        <v>217</v>
      </c>
      <c r="K8" s="169" t="s">
        <v>360</v>
      </c>
      <c r="L8" s="169" t="s">
        <v>221</v>
      </c>
      <c r="M8" s="231" t="s">
        <v>332</v>
      </c>
    </row>
    <row r="9" spans="1:13" s="287" customFormat="1" ht="32.15" customHeight="1">
      <c r="A9" s="74"/>
      <c r="B9" s="348">
        <v>1</v>
      </c>
      <c r="C9" s="390" t="s">
        <v>214</v>
      </c>
      <c r="D9" s="391"/>
      <c r="E9" s="339">
        <v>39000</v>
      </c>
      <c r="F9" s="340">
        <v>1</v>
      </c>
      <c r="G9" s="341">
        <f>E9*F9</f>
        <v>39000</v>
      </c>
      <c r="H9" s="342" t="s">
        <v>219</v>
      </c>
      <c r="I9" s="343" t="s">
        <v>218</v>
      </c>
      <c r="J9" s="344" t="s">
        <v>222</v>
      </c>
      <c r="K9" s="345" t="s">
        <v>331</v>
      </c>
      <c r="L9" s="346" t="s">
        <v>232</v>
      </c>
      <c r="M9" s="347"/>
    </row>
    <row r="10" spans="1:13" s="74" customFormat="1" ht="31.5" customHeight="1">
      <c r="B10" s="348">
        <v>2</v>
      </c>
      <c r="C10" s="374"/>
      <c r="D10" s="375"/>
      <c r="E10" s="275">
        <v>12</v>
      </c>
      <c r="F10" s="87">
        <v>3</v>
      </c>
      <c r="G10" s="251">
        <f>E10*F10</f>
        <v>36</v>
      </c>
      <c r="H10" s="173"/>
      <c r="I10" s="168"/>
      <c r="J10" s="185"/>
      <c r="K10" s="170"/>
      <c r="L10" s="178"/>
      <c r="M10" s="140"/>
    </row>
    <row r="11" spans="1:13" ht="32.15" customHeight="1">
      <c r="B11" s="348">
        <v>3</v>
      </c>
      <c r="C11" s="374"/>
      <c r="D11" s="375"/>
      <c r="E11" s="85"/>
      <c r="F11" s="85"/>
      <c r="G11" s="251">
        <f t="shared" ref="G11:G20" si="0">E11*F11</f>
        <v>0</v>
      </c>
      <c r="H11" s="173"/>
      <c r="I11" s="168"/>
      <c r="J11" s="174"/>
      <c r="K11" s="171"/>
      <c r="L11" s="179"/>
      <c r="M11" s="141"/>
    </row>
    <row r="12" spans="1:13" ht="32.15" customHeight="1">
      <c r="B12" s="348">
        <v>4</v>
      </c>
      <c r="C12" s="374"/>
      <c r="D12" s="375"/>
      <c r="E12" s="85"/>
      <c r="F12" s="85"/>
      <c r="G12" s="251">
        <v>0</v>
      </c>
      <c r="H12" s="175"/>
      <c r="I12" s="88"/>
      <c r="J12" s="176"/>
      <c r="K12" s="172"/>
      <c r="L12" s="180"/>
      <c r="M12" s="142"/>
    </row>
    <row r="13" spans="1:13" ht="32.15" customHeight="1">
      <c r="B13" s="348">
        <v>5</v>
      </c>
      <c r="C13" s="374"/>
      <c r="D13" s="375"/>
      <c r="E13" s="85"/>
      <c r="F13" s="85"/>
      <c r="G13" s="251">
        <f t="shared" si="0"/>
        <v>0</v>
      </c>
      <c r="H13" s="175"/>
      <c r="I13" s="88"/>
      <c r="J13" s="176"/>
      <c r="K13" s="172"/>
      <c r="L13" s="180"/>
      <c r="M13" s="142"/>
    </row>
    <row r="14" spans="1:13" ht="32.15" customHeight="1">
      <c r="B14" s="348">
        <v>6</v>
      </c>
      <c r="C14" s="374"/>
      <c r="D14" s="375"/>
      <c r="E14" s="85"/>
      <c r="F14" s="85"/>
      <c r="G14" s="251">
        <f t="shared" si="0"/>
        <v>0</v>
      </c>
      <c r="H14" s="175"/>
      <c r="I14" s="88"/>
      <c r="J14" s="176"/>
      <c r="K14" s="172"/>
      <c r="L14" s="180"/>
      <c r="M14" s="142"/>
    </row>
    <row r="15" spans="1:13" ht="32.15" customHeight="1">
      <c r="B15" s="348">
        <v>7</v>
      </c>
      <c r="C15" s="374"/>
      <c r="D15" s="375"/>
      <c r="E15" s="85"/>
      <c r="F15" s="85"/>
      <c r="G15" s="251">
        <f t="shared" si="0"/>
        <v>0</v>
      </c>
      <c r="H15" s="175"/>
      <c r="I15" s="88"/>
      <c r="J15" s="176"/>
      <c r="K15" s="172"/>
      <c r="L15" s="180"/>
      <c r="M15" s="142"/>
    </row>
    <row r="16" spans="1:13" ht="32.15" customHeight="1">
      <c r="B16" s="348">
        <v>8</v>
      </c>
      <c r="C16" s="374"/>
      <c r="D16" s="375"/>
      <c r="E16" s="85"/>
      <c r="F16" s="85"/>
      <c r="G16" s="251">
        <f t="shared" si="0"/>
        <v>0</v>
      </c>
      <c r="H16" s="175"/>
      <c r="I16" s="88"/>
      <c r="J16" s="176"/>
      <c r="K16" s="172"/>
      <c r="L16" s="180"/>
      <c r="M16" s="142"/>
    </row>
    <row r="17" spans="2:13" s="74" customFormat="1" ht="32.15" customHeight="1">
      <c r="B17" s="348">
        <v>9</v>
      </c>
      <c r="C17" s="374"/>
      <c r="D17" s="375"/>
      <c r="E17" s="85"/>
      <c r="F17" s="85"/>
      <c r="G17" s="251">
        <f t="shared" si="0"/>
        <v>0</v>
      </c>
      <c r="H17" s="175"/>
      <c r="I17" s="88"/>
      <c r="J17" s="176"/>
      <c r="K17" s="172"/>
      <c r="L17" s="180"/>
      <c r="M17" s="142"/>
    </row>
    <row r="18" spans="2:13" ht="32.15" customHeight="1" thickBot="1">
      <c r="B18" s="350">
        <v>10</v>
      </c>
      <c r="C18" s="374"/>
      <c r="D18" s="375"/>
      <c r="E18" s="276"/>
      <c r="F18" s="85"/>
      <c r="G18" s="251">
        <f t="shared" si="0"/>
        <v>0</v>
      </c>
      <c r="H18" s="245"/>
      <c r="I18" s="246"/>
      <c r="J18" s="247"/>
      <c r="K18" s="248"/>
      <c r="L18" s="249"/>
      <c r="M18" s="250"/>
    </row>
    <row r="19" spans="2:13" ht="32.15" hidden="1" customHeight="1" outlineLevel="1">
      <c r="C19" s="392" t="s">
        <v>205</v>
      </c>
      <c r="D19" s="393"/>
      <c r="E19" s="135"/>
      <c r="F19" s="136"/>
      <c r="G19" s="252">
        <f>E19*F19</f>
        <v>0</v>
      </c>
      <c r="H19" s="239"/>
      <c r="I19" s="240"/>
      <c r="J19" s="241"/>
      <c r="K19" s="242"/>
      <c r="L19" s="243"/>
      <c r="M19" s="244"/>
    </row>
    <row r="20" spans="2:13" ht="32.15" hidden="1" customHeight="1" outlineLevel="1" thickBot="1">
      <c r="C20" s="394" t="s">
        <v>206</v>
      </c>
      <c r="D20" s="395"/>
      <c r="E20" s="137"/>
      <c r="F20" s="138"/>
      <c r="G20" s="253">
        <f t="shared" si="0"/>
        <v>0</v>
      </c>
      <c r="H20" s="237"/>
      <c r="I20" s="139"/>
      <c r="J20" s="177"/>
      <c r="K20" s="235"/>
      <c r="L20" s="181"/>
      <c r="M20" s="143"/>
    </row>
    <row r="21" spans="2:13" ht="48.75" customHeight="1" collapsed="1" thickTop="1" thickBot="1">
      <c r="C21" s="385" t="s">
        <v>163</v>
      </c>
      <c r="D21" s="386"/>
      <c r="E21" s="386"/>
      <c r="F21" s="387"/>
      <c r="G21" s="254">
        <f>SUM(G10:G20)</f>
        <v>36</v>
      </c>
      <c r="H21" s="371" t="s">
        <v>321</v>
      </c>
      <c r="I21" s="372"/>
      <c r="J21" s="372"/>
      <c r="K21" s="236"/>
      <c r="L21" s="236"/>
      <c r="M21" s="236"/>
    </row>
    <row r="23" spans="2:13">
      <c r="C23" s="78" t="s">
        <v>231</v>
      </c>
    </row>
  </sheetData>
  <mergeCells count="21">
    <mergeCell ref="C14:D14"/>
    <mergeCell ref="C15:D15"/>
    <mergeCell ref="C16:D16"/>
    <mergeCell ref="C19:D19"/>
    <mergeCell ref="C20:D20"/>
    <mergeCell ref="H2:J2"/>
    <mergeCell ref="H21:J21"/>
    <mergeCell ref="H4:J5"/>
    <mergeCell ref="C18:D18"/>
    <mergeCell ref="H7:J7"/>
    <mergeCell ref="C10:D10"/>
    <mergeCell ref="C17:D17"/>
    <mergeCell ref="D4:G4"/>
    <mergeCell ref="D5:G5"/>
    <mergeCell ref="D6:G6"/>
    <mergeCell ref="C21:F21"/>
    <mergeCell ref="C8:D8"/>
    <mergeCell ref="C9:D9"/>
    <mergeCell ref="C11:D11"/>
    <mergeCell ref="C12:D12"/>
    <mergeCell ref="C13:D13"/>
  </mergeCells>
  <phoneticPr fontId="1"/>
  <hyperlinks>
    <hyperlink ref="H2:J2" location="'Template 3-A Equipment'!A1" display="Jump to &quot;Sample 1 - Equipment&quot; for your reference" xr:uid="{CDBCCD4F-41BF-41C6-B210-786129C11530}"/>
  </hyperlinks>
  <pageMargins left="0.7" right="0.7" top="0.75" bottom="0.75" header="0.3" footer="0.3"/>
  <pageSetup paperSize="9" scale="53" orientation="landscape" r:id="rId1"/>
  <rowBreaks count="1" manualBreakCount="1">
    <brk id="16"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59999389629810485"/>
    <pageSetUpPr fitToPage="1"/>
  </sheetPr>
  <dimension ref="B1:K34"/>
  <sheetViews>
    <sheetView showGridLines="0" zoomScale="66" zoomScaleNormal="66" zoomScaleSheetLayoutView="50" workbookViewId="0"/>
  </sheetViews>
  <sheetFormatPr defaultColWidth="8.81640625" defaultRowHeight="14" outlineLevelRow="1"/>
  <cols>
    <col min="1" max="1" width="3.1796875" style="76" customWidth="1"/>
    <col min="2" max="2" width="52.7265625" style="78" customWidth="1"/>
    <col min="3" max="3" width="24.54296875" style="124" customWidth="1"/>
    <col min="4" max="6" width="18.26953125" style="124" customWidth="1"/>
    <col min="7" max="7" width="63.7265625" style="46" customWidth="1"/>
    <col min="8" max="8" width="5.54296875" style="76" customWidth="1"/>
    <col min="9" max="16384" width="8.81640625" style="76"/>
  </cols>
  <sheetData>
    <row r="1" spans="2:11" ht="25" customHeight="1"/>
    <row r="2" spans="2:11" ht="33" customHeight="1">
      <c r="B2" s="227" t="s">
        <v>350</v>
      </c>
      <c r="D2" s="370" t="s">
        <v>362</v>
      </c>
      <c r="E2" s="370"/>
      <c r="F2" s="370"/>
    </row>
    <row r="3" spans="2:11" ht="14.5" thickBot="1">
      <c r="B3" s="77"/>
    </row>
    <row r="4" spans="2:11" ht="20.25" customHeight="1">
      <c r="B4" s="224" t="s">
        <v>364</v>
      </c>
      <c r="C4" s="410">
        <f>'Template 2 Financial Report'!C4:E4</f>
        <v>0</v>
      </c>
      <c r="D4" s="410"/>
      <c r="E4" s="410"/>
      <c r="F4" s="411"/>
    </row>
    <row r="5" spans="2:11" ht="20.25" customHeight="1">
      <c r="B5" s="225" t="s">
        <v>203</v>
      </c>
      <c r="C5" s="412" t="str">
        <f>'Template 2 Financial Report'!C5:E5</f>
        <v xml:space="preserve">The Project for </v>
      </c>
      <c r="D5" s="412"/>
      <c r="E5" s="412"/>
      <c r="F5" s="413"/>
      <c r="H5" s="263"/>
      <c r="I5" s="263"/>
      <c r="J5" s="263"/>
    </row>
    <row r="6" spans="2:11" ht="20.25" customHeight="1" thickBot="1">
      <c r="B6" s="226" t="s">
        <v>229</v>
      </c>
      <c r="C6" s="414">
        <f>C32</f>
        <v>0</v>
      </c>
      <c r="D6" s="414"/>
      <c r="E6" s="414"/>
      <c r="F6" s="415"/>
      <c r="H6" s="263"/>
      <c r="I6" s="263"/>
      <c r="J6" s="263"/>
    </row>
    <row r="7" spans="2:11" ht="11.25" customHeight="1" thickBot="1">
      <c r="B7" s="229"/>
      <c r="C7" s="228"/>
    </row>
    <row r="8" spans="2:11" ht="33.75" customHeight="1" thickBot="1">
      <c r="D8" s="376" t="s">
        <v>363</v>
      </c>
      <c r="E8" s="377"/>
      <c r="F8" s="378"/>
      <c r="G8" s="338"/>
      <c r="K8" s="232"/>
    </row>
    <row r="9" spans="2:11" s="74" customFormat="1" ht="72.5" customHeight="1" thickBot="1">
      <c r="B9" s="157" t="s">
        <v>365</v>
      </c>
      <c r="C9" s="213" t="s">
        <v>366</v>
      </c>
      <c r="D9" s="277" t="s">
        <v>333</v>
      </c>
      <c r="E9" s="203" t="s">
        <v>334</v>
      </c>
      <c r="F9" s="204" t="s">
        <v>335</v>
      </c>
      <c r="G9" s="190" t="s">
        <v>228</v>
      </c>
      <c r="K9" s="232"/>
    </row>
    <row r="10" spans="2:11" s="74" customFormat="1" ht="32.15" customHeight="1">
      <c r="B10" s="205" t="s">
        <v>225</v>
      </c>
      <c r="C10" s="214">
        <f>SUM(C11:C16)</f>
        <v>0</v>
      </c>
      <c r="D10" s="199"/>
      <c r="E10" s="200"/>
      <c r="F10" s="201"/>
      <c r="G10" s="202"/>
    </row>
    <row r="11" spans="2:11" ht="32.15" customHeight="1">
      <c r="B11" s="155"/>
      <c r="C11" s="194"/>
      <c r="D11" s="398" t="s">
        <v>226</v>
      </c>
      <c r="E11" s="399"/>
      <c r="F11" s="400"/>
      <c r="G11" s="191"/>
    </row>
    <row r="12" spans="2:11" ht="32.15" customHeight="1">
      <c r="B12" s="156"/>
      <c r="C12" s="194"/>
      <c r="D12" s="401"/>
      <c r="E12" s="402"/>
      <c r="F12" s="403"/>
      <c r="G12" s="192"/>
    </row>
    <row r="13" spans="2:11" ht="32.15" customHeight="1">
      <c r="B13" s="156"/>
      <c r="C13" s="194"/>
      <c r="D13" s="401"/>
      <c r="E13" s="402"/>
      <c r="F13" s="403"/>
      <c r="G13" s="192"/>
    </row>
    <row r="14" spans="2:11" ht="32.15" customHeight="1">
      <c r="B14" s="155"/>
      <c r="C14" s="194"/>
      <c r="D14" s="401"/>
      <c r="E14" s="402"/>
      <c r="F14" s="403"/>
      <c r="G14" s="192"/>
    </row>
    <row r="15" spans="2:11" ht="32.15" customHeight="1">
      <c r="B15" s="155"/>
      <c r="C15" s="194"/>
      <c r="D15" s="401"/>
      <c r="E15" s="402"/>
      <c r="F15" s="403"/>
      <c r="G15" s="192"/>
    </row>
    <row r="16" spans="2:11" ht="32.15" customHeight="1">
      <c r="B16" s="218"/>
      <c r="C16" s="194"/>
      <c r="D16" s="401"/>
      <c r="E16" s="402"/>
      <c r="F16" s="403"/>
      <c r="G16" s="221"/>
    </row>
    <row r="17" spans="2:7" s="74" customFormat="1" ht="32.15" customHeight="1">
      <c r="B17" s="219" t="s">
        <v>212</v>
      </c>
      <c r="C17" s="216">
        <f>SUM(C18:C22)</f>
        <v>0</v>
      </c>
      <c r="D17" s="220"/>
      <c r="E17" s="135"/>
      <c r="F17" s="222"/>
      <c r="G17" s="223"/>
    </row>
    <row r="18" spans="2:7" ht="32.15" customHeight="1">
      <c r="B18" s="156"/>
      <c r="C18" s="194"/>
      <c r="D18" s="398" t="s">
        <v>226</v>
      </c>
      <c r="E18" s="399"/>
      <c r="F18" s="400"/>
      <c r="G18" s="192"/>
    </row>
    <row r="19" spans="2:7" ht="32.15" customHeight="1">
      <c r="B19" s="156"/>
      <c r="C19" s="194"/>
      <c r="D19" s="401"/>
      <c r="E19" s="402"/>
      <c r="F19" s="403"/>
      <c r="G19" s="192"/>
    </row>
    <row r="20" spans="2:7" ht="32.15" customHeight="1">
      <c r="B20" s="156"/>
      <c r="C20" s="194"/>
      <c r="D20" s="401"/>
      <c r="E20" s="402"/>
      <c r="F20" s="403"/>
      <c r="G20" s="192"/>
    </row>
    <row r="21" spans="2:7" ht="32.15" customHeight="1">
      <c r="B21" s="156"/>
      <c r="C21" s="194"/>
      <c r="D21" s="401"/>
      <c r="E21" s="402"/>
      <c r="F21" s="403"/>
      <c r="G21" s="192"/>
    </row>
    <row r="22" spans="2:7" ht="32.15" customHeight="1">
      <c r="B22" s="156"/>
      <c r="C22" s="194"/>
      <c r="D22" s="404"/>
      <c r="E22" s="405"/>
      <c r="F22" s="406"/>
      <c r="G22" s="192"/>
    </row>
    <row r="23" spans="2:7" s="74" customFormat="1" ht="32.15" customHeight="1">
      <c r="B23" s="219" t="s">
        <v>164</v>
      </c>
      <c r="C23" s="222">
        <f>SUM(C24:C29)</f>
        <v>0</v>
      </c>
      <c r="D23" s="220"/>
      <c r="E23" s="135"/>
      <c r="F23" s="222"/>
      <c r="G23" s="223"/>
    </row>
    <row r="24" spans="2:7" ht="32.15" customHeight="1">
      <c r="B24" s="156"/>
      <c r="C24" s="194"/>
      <c r="D24" s="398" t="s">
        <v>226</v>
      </c>
      <c r="E24" s="399"/>
      <c r="F24" s="400"/>
      <c r="G24" s="192"/>
    </row>
    <row r="25" spans="2:7" ht="32.15" customHeight="1">
      <c r="B25" s="156"/>
      <c r="C25" s="194"/>
      <c r="D25" s="401"/>
      <c r="E25" s="402"/>
      <c r="F25" s="403"/>
      <c r="G25" s="192"/>
    </row>
    <row r="26" spans="2:7" ht="32.15" customHeight="1">
      <c r="B26" s="156"/>
      <c r="C26" s="194"/>
      <c r="D26" s="401"/>
      <c r="E26" s="402"/>
      <c r="F26" s="403"/>
      <c r="G26" s="192"/>
    </row>
    <row r="27" spans="2:7" ht="32.15" customHeight="1">
      <c r="B27" s="156"/>
      <c r="C27" s="194"/>
      <c r="D27" s="401"/>
      <c r="E27" s="402"/>
      <c r="F27" s="403"/>
      <c r="G27" s="192"/>
    </row>
    <row r="28" spans="2:7" ht="32.15" customHeight="1">
      <c r="B28" s="156"/>
      <c r="C28" s="194"/>
      <c r="D28" s="401"/>
      <c r="E28" s="402"/>
      <c r="F28" s="403"/>
      <c r="G28" s="192"/>
    </row>
    <row r="29" spans="2:7" ht="32.15" customHeight="1" thickBot="1">
      <c r="B29" s="156"/>
      <c r="C29" s="194"/>
      <c r="D29" s="407"/>
      <c r="E29" s="408"/>
      <c r="F29" s="409"/>
      <c r="G29" s="193"/>
    </row>
    <row r="30" spans="2:7" ht="32.15" hidden="1" customHeight="1" outlineLevel="1">
      <c r="B30" s="188" t="s">
        <v>161</v>
      </c>
      <c r="C30" s="196"/>
      <c r="D30" s="211"/>
      <c r="E30" s="154"/>
      <c r="F30" s="195"/>
      <c r="G30" s="215"/>
    </row>
    <row r="31" spans="2:7" ht="32.15" hidden="1" customHeight="1" outlineLevel="1" thickBot="1">
      <c r="B31" s="189" t="s">
        <v>162</v>
      </c>
      <c r="C31" s="197"/>
      <c r="D31" s="212"/>
      <c r="E31" s="206"/>
      <c r="F31" s="207"/>
      <c r="G31" s="208"/>
    </row>
    <row r="32" spans="2:7" ht="33" customHeight="1" collapsed="1" thickTop="1" thickBot="1">
      <c r="B32" s="234" t="s">
        <v>163</v>
      </c>
      <c r="C32" s="198">
        <f>C10+C17+C23</f>
        <v>0</v>
      </c>
      <c r="D32" s="396" t="s">
        <v>322</v>
      </c>
      <c r="E32" s="397"/>
      <c r="F32" s="397"/>
      <c r="G32" s="210"/>
    </row>
    <row r="34" spans="2:2">
      <c r="B34" s="78" t="s">
        <v>231</v>
      </c>
    </row>
  </sheetData>
  <mergeCells count="9">
    <mergeCell ref="D2:F2"/>
    <mergeCell ref="D32:F32"/>
    <mergeCell ref="D18:F22"/>
    <mergeCell ref="D24:F29"/>
    <mergeCell ref="C4:F4"/>
    <mergeCell ref="C5:F5"/>
    <mergeCell ref="C6:F6"/>
    <mergeCell ref="D8:F8"/>
    <mergeCell ref="D11:F16"/>
  </mergeCells>
  <phoneticPr fontId="1"/>
  <hyperlinks>
    <hyperlink ref="D2:F2" location="Sample2_Construction!A1" display="Jump to &quot;Sample 2 - Construction&quot; for your reference" xr:uid="{32567BB2-14AE-4E4E-AADF-75662F0E4A6D}"/>
  </hyperlinks>
  <pageMargins left="0.7" right="0.7" top="0.75" bottom="0.75" header="0.3" footer="0.3"/>
  <pageSetup paperSize="9" scale="49" orientation="landscape" r:id="rId1"/>
  <rowBreaks count="1" manualBreakCount="1">
    <brk id="22"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AC06-A53C-4376-BA82-E7A1F44D1DBE}">
  <dimension ref="A1:N30"/>
  <sheetViews>
    <sheetView zoomScale="70" zoomScaleNormal="70" workbookViewId="0">
      <selection activeCell="F7" sqref="F7:H7"/>
    </sheetView>
  </sheetViews>
  <sheetFormatPr defaultRowHeight="13"/>
  <cols>
    <col min="1" max="1" width="25.36328125" customWidth="1"/>
    <col min="2" max="2" width="13.54296875" customWidth="1"/>
    <col min="3" max="3" width="17.90625" customWidth="1"/>
    <col min="4" max="4" width="17.6328125" customWidth="1"/>
    <col min="5" max="5" width="14.36328125" customWidth="1"/>
    <col min="6" max="6" width="15.7265625" customWidth="1"/>
    <col min="7" max="7" width="17.08984375" customWidth="1"/>
    <col min="8" max="8" width="18.54296875" customWidth="1"/>
    <col min="9" max="9" width="41.54296875" customWidth="1"/>
    <col min="10" max="10" width="27.90625" customWidth="1"/>
    <col min="11" max="11" width="16.36328125" customWidth="1"/>
  </cols>
  <sheetData>
    <row r="1" spans="1:14" ht="14">
      <c r="A1" s="78"/>
      <c r="B1" s="78"/>
      <c r="C1" s="123"/>
      <c r="D1" s="84"/>
      <c r="E1" s="75"/>
      <c r="F1" s="75"/>
      <c r="G1" s="75"/>
      <c r="H1" s="75"/>
      <c r="I1" s="89"/>
      <c r="J1" s="89"/>
      <c r="K1" s="90"/>
      <c r="L1" s="76"/>
      <c r="M1" s="76"/>
      <c r="N1" s="76"/>
    </row>
    <row r="2" spans="1:14" ht="18">
      <c r="A2" s="130" t="s">
        <v>336</v>
      </c>
      <c r="B2" s="130"/>
      <c r="C2" s="123"/>
      <c r="D2" s="84"/>
      <c r="E2" s="75"/>
      <c r="F2" s="75"/>
      <c r="G2" s="75"/>
      <c r="H2" s="75"/>
      <c r="I2" s="89"/>
      <c r="J2" s="89"/>
      <c r="K2" s="90"/>
      <c r="L2" s="76"/>
      <c r="M2" s="76"/>
      <c r="N2" s="76"/>
    </row>
    <row r="3" spans="1:14" ht="14.5" thickBot="1">
      <c r="A3" s="78"/>
      <c r="B3" s="78"/>
      <c r="C3" s="123"/>
      <c r="D3" s="84"/>
      <c r="E3" s="75"/>
      <c r="F3" s="75"/>
      <c r="G3" s="75"/>
      <c r="H3" s="75"/>
      <c r="I3" s="89"/>
      <c r="J3" s="89"/>
      <c r="K3" s="90"/>
      <c r="L3" s="76"/>
      <c r="M3" s="76"/>
      <c r="N3" s="76"/>
    </row>
    <row r="4" spans="1:14" ht="14">
      <c r="A4" s="133" t="s">
        <v>202</v>
      </c>
      <c r="B4" s="418" t="s">
        <v>230</v>
      </c>
      <c r="C4" s="419"/>
      <c r="D4" s="420"/>
      <c r="E4" s="75"/>
      <c r="F4" s="75"/>
      <c r="G4" s="75"/>
      <c r="H4" s="75"/>
      <c r="I4" s="89"/>
      <c r="J4" s="89"/>
      <c r="K4" s="144"/>
      <c r="L4" s="76"/>
      <c r="M4" s="76"/>
      <c r="N4" s="76"/>
    </row>
    <row r="5" spans="1:14" ht="14">
      <c r="A5" s="147" t="s">
        <v>203</v>
      </c>
      <c r="B5" s="421" t="s">
        <v>233</v>
      </c>
      <c r="C5" s="422"/>
      <c r="D5" s="423"/>
      <c r="E5" s="75"/>
      <c r="F5" s="75"/>
      <c r="G5" s="75"/>
      <c r="H5" s="75"/>
      <c r="I5" s="89"/>
      <c r="J5" s="89"/>
      <c r="K5" s="144"/>
      <c r="L5" s="76"/>
      <c r="M5" s="76"/>
      <c r="N5" s="76"/>
    </row>
    <row r="6" spans="1:14" ht="14.5" thickBot="1">
      <c r="A6" s="134" t="s">
        <v>204</v>
      </c>
      <c r="B6" s="424">
        <f>E25</f>
        <v>47170</v>
      </c>
      <c r="C6" s="425"/>
      <c r="D6" s="426"/>
      <c r="E6" s="75"/>
      <c r="F6" s="75"/>
      <c r="G6" s="75"/>
      <c r="H6" s="75"/>
      <c r="I6" s="89"/>
      <c r="J6" s="89"/>
      <c r="K6" s="144"/>
      <c r="L6" s="76"/>
      <c r="M6" s="76"/>
      <c r="N6" s="76"/>
    </row>
    <row r="7" spans="1:14" ht="40" customHeight="1" thickBot="1">
      <c r="A7" s="78"/>
      <c r="B7" s="78"/>
      <c r="C7" s="123"/>
      <c r="D7" s="84"/>
      <c r="E7" s="75"/>
      <c r="F7" s="376" t="s">
        <v>223</v>
      </c>
      <c r="G7" s="377"/>
      <c r="H7" s="378"/>
      <c r="I7" s="89"/>
      <c r="J7" s="89"/>
      <c r="K7" s="90"/>
      <c r="L7" s="76"/>
      <c r="M7" s="76"/>
      <c r="N7" s="76"/>
    </row>
    <row r="8" spans="1:14" ht="52" customHeight="1">
      <c r="A8" s="427" t="s">
        <v>211</v>
      </c>
      <c r="B8" s="389"/>
      <c r="C8" s="145" t="s">
        <v>207</v>
      </c>
      <c r="D8" s="146" t="s">
        <v>208</v>
      </c>
      <c r="E8" s="238" t="s">
        <v>209</v>
      </c>
      <c r="F8" s="182" t="s">
        <v>281</v>
      </c>
      <c r="G8" s="183" t="s">
        <v>282</v>
      </c>
      <c r="H8" s="184" t="s">
        <v>283</v>
      </c>
      <c r="I8" s="169" t="s">
        <v>210</v>
      </c>
      <c r="J8" s="169" t="s">
        <v>315</v>
      </c>
      <c r="K8" s="231" t="s">
        <v>220</v>
      </c>
      <c r="L8" s="74"/>
      <c r="M8" s="74"/>
      <c r="N8" s="74"/>
    </row>
    <row r="9" spans="1:14" ht="46.5" customHeight="1">
      <c r="A9" s="416" t="s">
        <v>257</v>
      </c>
      <c r="B9" s="417"/>
      <c r="C9" s="279">
        <v>250</v>
      </c>
      <c r="D9" s="279">
        <v>45</v>
      </c>
      <c r="E9" s="280">
        <f t="shared" ref="E9:E24" si="0">C9*D9</f>
        <v>11250</v>
      </c>
      <c r="F9" s="281" t="s">
        <v>284</v>
      </c>
      <c r="G9" s="282" t="s">
        <v>285</v>
      </c>
      <c r="H9" s="283" t="s">
        <v>286</v>
      </c>
      <c r="I9" s="284" t="s">
        <v>268</v>
      </c>
      <c r="J9" s="285" t="s">
        <v>342</v>
      </c>
      <c r="K9" s="286"/>
      <c r="L9" s="287"/>
      <c r="M9" s="287"/>
      <c r="N9" s="74"/>
    </row>
    <row r="10" spans="1:14" ht="56" customHeight="1">
      <c r="A10" s="416" t="s">
        <v>258</v>
      </c>
      <c r="B10" s="417"/>
      <c r="C10" s="279">
        <v>4150</v>
      </c>
      <c r="D10" s="279">
        <v>1</v>
      </c>
      <c r="E10" s="280">
        <f t="shared" si="0"/>
        <v>4150</v>
      </c>
      <c r="F10" s="281" t="s">
        <v>299</v>
      </c>
      <c r="G10" s="282" t="s">
        <v>300</v>
      </c>
      <c r="H10" s="283" t="s">
        <v>301</v>
      </c>
      <c r="I10" s="284" t="s">
        <v>256</v>
      </c>
      <c r="J10" s="285" t="s">
        <v>280</v>
      </c>
      <c r="K10" s="288"/>
      <c r="L10" s="289"/>
      <c r="M10" s="289"/>
      <c r="N10" s="76"/>
    </row>
    <row r="11" spans="1:14" ht="71" customHeight="1">
      <c r="A11" s="416" t="s">
        <v>259</v>
      </c>
      <c r="B11" s="417"/>
      <c r="C11" s="279">
        <v>1950</v>
      </c>
      <c r="D11" s="279">
        <v>6</v>
      </c>
      <c r="E11" s="280">
        <f t="shared" si="0"/>
        <v>11700</v>
      </c>
      <c r="F11" s="290" t="s">
        <v>296</v>
      </c>
      <c r="G11" s="291" t="s">
        <v>297</v>
      </c>
      <c r="H11" s="292" t="s">
        <v>298</v>
      </c>
      <c r="I11" s="284" t="s">
        <v>269</v>
      </c>
      <c r="J11" s="285" t="s">
        <v>279</v>
      </c>
      <c r="K11" s="293"/>
      <c r="L11" s="289"/>
      <c r="M11" s="289"/>
      <c r="N11" s="76"/>
    </row>
    <row r="12" spans="1:14" ht="82" customHeight="1">
      <c r="A12" s="416" t="s">
        <v>260</v>
      </c>
      <c r="B12" s="417"/>
      <c r="C12" s="279">
        <v>1350</v>
      </c>
      <c r="D12" s="279">
        <v>1</v>
      </c>
      <c r="E12" s="280">
        <f t="shared" si="0"/>
        <v>1350</v>
      </c>
      <c r="F12" s="281" t="s">
        <v>293</v>
      </c>
      <c r="G12" s="282" t="s">
        <v>294</v>
      </c>
      <c r="H12" s="283" t="s">
        <v>295</v>
      </c>
      <c r="I12" s="284" t="s">
        <v>270</v>
      </c>
      <c r="J12" s="285" t="s">
        <v>343</v>
      </c>
      <c r="K12" s="293"/>
      <c r="L12" s="289"/>
      <c r="M12" s="289"/>
      <c r="N12" s="76"/>
    </row>
    <row r="13" spans="1:14" ht="74" customHeight="1">
      <c r="A13" s="416" t="s">
        <v>261</v>
      </c>
      <c r="B13" s="417"/>
      <c r="C13" s="279">
        <v>70</v>
      </c>
      <c r="D13" s="279">
        <v>45</v>
      </c>
      <c r="E13" s="280">
        <f t="shared" si="0"/>
        <v>3150</v>
      </c>
      <c r="F13" s="281" t="s">
        <v>291</v>
      </c>
      <c r="G13" s="282" t="s">
        <v>290</v>
      </c>
      <c r="H13" s="283" t="s">
        <v>292</v>
      </c>
      <c r="I13" s="284" t="s">
        <v>271</v>
      </c>
      <c r="J13" s="285" t="s">
        <v>346</v>
      </c>
      <c r="K13" s="293"/>
      <c r="L13" s="289"/>
      <c r="M13" s="289"/>
      <c r="N13" s="76"/>
    </row>
    <row r="14" spans="1:14" ht="100.5" customHeight="1">
      <c r="A14" s="416" t="s">
        <v>262</v>
      </c>
      <c r="B14" s="417"/>
      <c r="C14" s="279">
        <v>1050</v>
      </c>
      <c r="D14" s="279">
        <v>1</v>
      </c>
      <c r="E14" s="280">
        <f t="shared" si="0"/>
        <v>1050</v>
      </c>
      <c r="F14" s="290" t="s">
        <v>288</v>
      </c>
      <c r="G14" s="291" t="s">
        <v>289</v>
      </c>
      <c r="H14" s="292" t="s">
        <v>287</v>
      </c>
      <c r="I14" s="284" t="s">
        <v>272</v>
      </c>
      <c r="J14" s="285" t="s">
        <v>314</v>
      </c>
      <c r="K14" s="293"/>
      <c r="L14" s="289"/>
      <c r="M14" s="289"/>
      <c r="N14" s="76"/>
    </row>
    <row r="15" spans="1:14" ht="37.5">
      <c r="A15" s="416" t="s">
        <v>263</v>
      </c>
      <c r="B15" s="417"/>
      <c r="C15" s="279">
        <v>3750</v>
      </c>
      <c r="D15" s="279">
        <v>1</v>
      </c>
      <c r="E15" s="280">
        <f t="shared" si="0"/>
        <v>3750</v>
      </c>
      <c r="F15" s="290" t="s">
        <v>302</v>
      </c>
      <c r="G15" s="291" t="s">
        <v>303</v>
      </c>
      <c r="H15" s="292" t="s">
        <v>304</v>
      </c>
      <c r="I15" s="284" t="s">
        <v>273</v>
      </c>
      <c r="J15" s="285" t="s">
        <v>255</v>
      </c>
      <c r="K15" s="293"/>
      <c r="L15" s="289"/>
      <c r="M15" s="289"/>
      <c r="N15" s="76"/>
    </row>
    <row r="16" spans="1:14" ht="40" customHeight="1">
      <c r="A16" s="416" t="s">
        <v>264</v>
      </c>
      <c r="B16" s="417"/>
      <c r="C16" s="279">
        <v>3</v>
      </c>
      <c r="D16" s="279">
        <v>1500</v>
      </c>
      <c r="E16" s="280">
        <f t="shared" si="0"/>
        <v>4500</v>
      </c>
      <c r="F16" s="281" t="s">
        <v>306</v>
      </c>
      <c r="G16" s="282" t="s">
        <v>305</v>
      </c>
      <c r="H16" s="283" t="s">
        <v>307</v>
      </c>
      <c r="I16" s="284" t="s">
        <v>274</v>
      </c>
      <c r="J16" s="285" t="s">
        <v>344</v>
      </c>
      <c r="K16" s="293"/>
      <c r="L16" s="289"/>
      <c r="M16" s="289"/>
      <c r="N16" s="76"/>
    </row>
    <row r="17" spans="1:14" ht="38.5" customHeight="1">
      <c r="A17" s="416" t="s">
        <v>265</v>
      </c>
      <c r="B17" s="417"/>
      <c r="C17" s="279">
        <v>12</v>
      </c>
      <c r="D17" s="279">
        <v>60</v>
      </c>
      <c r="E17" s="280">
        <f t="shared" si="0"/>
        <v>720</v>
      </c>
      <c r="F17" s="281" t="s">
        <v>319</v>
      </c>
      <c r="G17" s="282" t="s">
        <v>317</v>
      </c>
      <c r="H17" s="283" t="s">
        <v>318</v>
      </c>
      <c r="I17" s="284" t="s">
        <v>275</v>
      </c>
      <c r="J17" s="285" t="s">
        <v>345</v>
      </c>
      <c r="K17" s="293"/>
      <c r="L17" s="287"/>
      <c r="M17" s="287"/>
      <c r="N17" s="74"/>
    </row>
    <row r="18" spans="1:14" ht="36.5" customHeight="1">
      <c r="A18" s="416" t="s">
        <v>266</v>
      </c>
      <c r="B18" s="417"/>
      <c r="C18" s="279">
        <v>1550</v>
      </c>
      <c r="D18" s="279">
        <v>1</v>
      </c>
      <c r="E18" s="280">
        <f t="shared" si="0"/>
        <v>1550</v>
      </c>
      <c r="F18" s="290" t="s">
        <v>308</v>
      </c>
      <c r="G18" s="291" t="s">
        <v>309</v>
      </c>
      <c r="H18" s="292" t="s">
        <v>310</v>
      </c>
      <c r="I18" s="284" t="s">
        <v>276</v>
      </c>
      <c r="J18" s="285" t="s">
        <v>344</v>
      </c>
      <c r="K18" s="293"/>
      <c r="L18" s="289"/>
      <c r="M18" s="289"/>
      <c r="N18" s="76"/>
    </row>
    <row r="19" spans="1:14" ht="57.5" customHeight="1">
      <c r="A19" s="416" t="s">
        <v>267</v>
      </c>
      <c r="B19" s="417"/>
      <c r="C19" s="279">
        <v>4000</v>
      </c>
      <c r="D19" s="279">
        <v>1</v>
      </c>
      <c r="E19" s="280">
        <f t="shared" si="0"/>
        <v>4000</v>
      </c>
      <c r="F19" s="290" t="s">
        <v>311</v>
      </c>
      <c r="G19" s="291" t="s">
        <v>312</v>
      </c>
      <c r="H19" s="292" t="s">
        <v>313</v>
      </c>
      <c r="I19" s="284" t="s">
        <v>277</v>
      </c>
      <c r="J19" s="285" t="s">
        <v>278</v>
      </c>
      <c r="K19" s="293"/>
      <c r="L19" s="289"/>
      <c r="M19" s="289"/>
      <c r="N19" s="76"/>
    </row>
    <row r="20" spans="1:14" ht="14">
      <c r="A20" s="428"/>
      <c r="B20" s="429"/>
      <c r="C20" s="294"/>
      <c r="D20" s="295"/>
      <c r="E20" s="280">
        <f t="shared" si="0"/>
        <v>0</v>
      </c>
      <c r="F20" s="296"/>
      <c r="G20" s="297"/>
      <c r="H20" s="298"/>
      <c r="I20" s="299"/>
      <c r="J20" s="300"/>
      <c r="K20" s="293"/>
      <c r="L20" s="289"/>
      <c r="M20" s="289"/>
      <c r="N20" s="76"/>
    </row>
    <row r="21" spans="1:14" ht="14">
      <c r="A21" s="428"/>
      <c r="B21" s="429"/>
      <c r="C21" s="294"/>
      <c r="D21" s="295"/>
      <c r="E21" s="280">
        <f t="shared" si="0"/>
        <v>0</v>
      </c>
      <c r="F21" s="296"/>
      <c r="G21" s="297"/>
      <c r="H21" s="298"/>
      <c r="I21" s="299"/>
      <c r="J21" s="300"/>
      <c r="K21" s="293"/>
      <c r="L21" s="289"/>
      <c r="M21" s="289"/>
      <c r="N21" s="76"/>
    </row>
    <row r="22" spans="1:14" ht="14.5" thickBot="1">
      <c r="A22" s="430"/>
      <c r="B22" s="431"/>
      <c r="C22" s="301"/>
      <c r="D22" s="302"/>
      <c r="E22" s="303">
        <f t="shared" si="0"/>
        <v>0</v>
      </c>
      <c r="F22" s="304"/>
      <c r="G22" s="305"/>
      <c r="H22" s="306"/>
      <c r="I22" s="307"/>
      <c r="J22" s="308"/>
      <c r="K22" s="309"/>
      <c r="L22" s="289"/>
      <c r="M22" s="289"/>
      <c r="N22" s="76"/>
    </row>
    <row r="23" spans="1:14" ht="14">
      <c r="A23" s="432" t="s">
        <v>205</v>
      </c>
      <c r="B23" s="433"/>
      <c r="C23" s="310"/>
      <c r="D23" s="311"/>
      <c r="E23" s="312">
        <f>C23*D23</f>
        <v>0</v>
      </c>
      <c r="F23" s="313"/>
      <c r="G23" s="314"/>
      <c r="H23" s="315"/>
      <c r="I23" s="316"/>
      <c r="J23" s="317"/>
      <c r="K23" s="318"/>
      <c r="L23" s="289"/>
      <c r="M23" s="289"/>
      <c r="N23" s="76"/>
    </row>
    <row r="24" spans="1:14" ht="14.5" thickBot="1">
      <c r="A24" s="434" t="s">
        <v>206</v>
      </c>
      <c r="B24" s="435"/>
      <c r="C24" s="319"/>
      <c r="D24" s="320"/>
      <c r="E24" s="321">
        <f t="shared" si="0"/>
        <v>0</v>
      </c>
      <c r="F24" s="322"/>
      <c r="G24" s="323"/>
      <c r="H24" s="324"/>
      <c r="I24" s="325"/>
      <c r="J24" s="326"/>
      <c r="K24" s="327"/>
      <c r="L24" s="289"/>
      <c r="M24" s="289"/>
      <c r="N24" s="76"/>
    </row>
    <row r="25" spans="1:14" ht="15" thickTop="1" thickBot="1">
      <c r="A25" s="436" t="s">
        <v>163</v>
      </c>
      <c r="B25" s="437"/>
      <c r="C25" s="437"/>
      <c r="D25" s="438"/>
      <c r="E25" s="328">
        <f>SUM(E9:E24)</f>
        <v>47170</v>
      </c>
      <c r="F25" s="329"/>
      <c r="G25" s="329"/>
      <c r="H25" s="329"/>
      <c r="I25" s="330"/>
      <c r="J25" s="330"/>
      <c r="K25" s="330"/>
      <c r="L25" s="289"/>
      <c r="M25" s="289"/>
      <c r="N25" s="76"/>
    </row>
    <row r="26" spans="1:14" ht="14">
      <c r="A26" s="331"/>
      <c r="B26" s="331"/>
      <c r="C26" s="332"/>
      <c r="D26" s="333"/>
      <c r="E26" s="334"/>
      <c r="F26" s="334"/>
      <c r="G26" s="334"/>
      <c r="H26" s="334"/>
      <c r="I26" s="335"/>
      <c r="J26" s="335"/>
      <c r="K26" s="336"/>
      <c r="L26" s="289"/>
      <c r="M26" s="289"/>
      <c r="N26" s="76"/>
    </row>
    <row r="27" spans="1:14" ht="14">
      <c r="A27" s="331" t="s">
        <v>231</v>
      </c>
      <c r="B27" s="331"/>
      <c r="C27" s="332"/>
      <c r="D27" s="333"/>
      <c r="E27" s="334"/>
      <c r="F27" s="334"/>
      <c r="G27" s="334"/>
      <c r="H27" s="334"/>
      <c r="I27" s="335"/>
      <c r="J27" s="335"/>
      <c r="K27" s="336"/>
      <c r="L27" s="289"/>
      <c r="M27" s="289"/>
      <c r="N27" s="76"/>
    </row>
    <row r="28" spans="1:14" ht="14">
      <c r="A28" s="331"/>
      <c r="B28" s="331"/>
      <c r="C28" s="332"/>
      <c r="D28" s="333"/>
      <c r="E28" s="334"/>
      <c r="F28" s="334"/>
      <c r="G28" s="334"/>
      <c r="H28" s="334"/>
      <c r="I28" s="335"/>
      <c r="J28" s="335"/>
      <c r="K28" s="336"/>
      <c r="L28" s="289"/>
      <c r="M28" s="289"/>
      <c r="N28" s="76"/>
    </row>
    <row r="29" spans="1:14" ht="14">
      <c r="A29" s="331"/>
      <c r="B29" s="331"/>
      <c r="C29" s="332"/>
      <c r="D29" s="333"/>
      <c r="E29" s="334"/>
      <c r="F29" s="334"/>
      <c r="G29" s="334"/>
      <c r="H29" s="334"/>
      <c r="I29" s="335"/>
      <c r="J29" s="335"/>
      <c r="K29" s="336"/>
      <c r="L29" s="289"/>
      <c r="M29" s="289"/>
      <c r="N29" s="76"/>
    </row>
    <row r="30" spans="1:14">
      <c r="A30" s="337"/>
      <c r="B30" s="337"/>
      <c r="C30" s="337"/>
      <c r="D30" s="337"/>
      <c r="E30" s="337"/>
      <c r="F30" s="337"/>
      <c r="G30" s="337"/>
      <c r="H30" s="337"/>
      <c r="I30" s="337"/>
      <c r="J30" s="337"/>
      <c r="K30" s="337"/>
      <c r="L30" s="337"/>
      <c r="M30" s="337"/>
    </row>
  </sheetData>
  <mergeCells count="22">
    <mergeCell ref="A21:B21"/>
    <mergeCell ref="A22:B22"/>
    <mergeCell ref="A23:B23"/>
    <mergeCell ref="A24:B24"/>
    <mergeCell ref="A25:D25"/>
    <mergeCell ref="A16:B16"/>
    <mergeCell ref="A17:B17"/>
    <mergeCell ref="A18:B18"/>
    <mergeCell ref="A19:B19"/>
    <mergeCell ref="A20:B20"/>
    <mergeCell ref="A15:B15"/>
    <mergeCell ref="B4:D4"/>
    <mergeCell ref="B5:D5"/>
    <mergeCell ref="B6:D6"/>
    <mergeCell ref="F7:H7"/>
    <mergeCell ref="A8:B8"/>
    <mergeCell ref="A9:B9"/>
    <mergeCell ref="A10:B10"/>
    <mergeCell ref="A11:B11"/>
    <mergeCell ref="A12:B12"/>
    <mergeCell ref="A13:B13"/>
    <mergeCell ref="A14:B14"/>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3259-F5C4-4455-B055-E29607EE67A6}">
  <dimension ref="A1:K33"/>
  <sheetViews>
    <sheetView zoomScale="73" zoomScaleNormal="73" workbookViewId="0">
      <selection activeCell="G11" sqref="G11:I21"/>
    </sheetView>
  </sheetViews>
  <sheetFormatPr defaultColWidth="13.1796875" defaultRowHeight="13"/>
  <cols>
    <col min="1" max="1" width="13.1796875" customWidth="1"/>
    <col min="2" max="2" width="60.54296875" customWidth="1"/>
    <col min="3" max="3" width="11.90625" customWidth="1"/>
    <col min="4" max="4" width="11.90625" bestFit="1" customWidth="1"/>
    <col min="5" max="5" width="11.81640625" bestFit="1" customWidth="1"/>
    <col min="6" max="6" width="17.26953125" customWidth="1"/>
    <col min="7" max="7" width="20.81640625" customWidth="1"/>
    <col min="8" max="8" width="18.08984375" customWidth="1"/>
    <col min="9" max="9" width="17.81640625" customWidth="1"/>
    <col min="10" max="10" width="45.90625" customWidth="1"/>
  </cols>
  <sheetData>
    <row r="1" spans="1:11" ht="14">
      <c r="A1" s="76"/>
      <c r="B1" s="78"/>
      <c r="C1" s="123"/>
      <c r="D1" s="84"/>
      <c r="E1" s="79"/>
      <c r="F1" s="124"/>
      <c r="G1" s="124"/>
      <c r="H1" s="124"/>
      <c r="I1" s="124"/>
      <c r="J1" s="46"/>
      <c r="K1" s="76"/>
    </row>
    <row r="2" spans="1:11" ht="20">
      <c r="A2" s="76"/>
      <c r="B2" s="227" t="s">
        <v>339</v>
      </c>
      <c r="C2" s="123"/>
      <c r="D2" s="84"/>
      <c r="E2" s="79"/>
      <c r="F2" s="124"/>
      <c r="G2" s="124"/>
      <c r="H2" s="124"/>
      <c r="I2" s="124"/>
      <c r="J2" s="46"/>
      <c r="K2" s="76"/>
    </row>
    <row r="3" spans="1:11" ht="14.5" thickBot="1">
      <c r="A3" s="76"/>
      <c r="B3" s="77"/>
      <c r="C3" s="123"/>
      <c r="D3" s="84"/>
      <c r="E3" s="79"/>
      <c r="F3" s="124"/>
      <c r="G3" s="124"/>
      <c r="H3" s="124"/>
      <c r="I3" s="124"/>
      <c r="J3" s="46"/>
      <c r="K3" s="76"/>
    </row>
    <row r="4" spans="1:11" ht="15.5">
      <c r="A4" s="76"/>
      <c r="B4" s="224" t="s">
        <v>202</v>
      </c>
      <c r="C4" s="445" t="s">
        <v>230</v>
      </c>
      <c r="D4" s="445"/>
      <c r="E4" s="445"/>
      <c r="F4" s="445"/>
      <c r="G4" s="445"/>
      <c r="H4" s="446"/>
      <c r="I4" s="124"/>
      <c r="J4" s="46"/>
      <c r="K4" s="76"/>
    </row>
    <row r="5" spans="1:11" ht="15.5">
      <c r="A5" s="76"/>
      <c r="B5" s="225" t="s">
        <v>203</v>
      </c>
      <c r="C5" s="447" t="s">
        <v>233</v>
      </c>
      <c r="D5" s="447"/>
      <c r="E5" s="447"/>
      <c r="F5" s="447"/>
      <c r="G5" s="447"/>
      <c r="H5" s="448"/>
      <c r="I5" s="124"/>
      <c r="J5" s="46"/>
      <c r="K5" s="263"/>
    </row>
    <row r="6" spans="1:11" ht="16" thickBot="1">
      <c r="A6" s="76"/>
      <c r="B6" s="226" t="s">
        <v>229</v>
      </c>
      <c r="C6" s="449">
        <f>F30</f>
        <v>89422</v>
      </c>
      <c r="D6" s="449"/>
      <c r="E6" s="449"/>
      <c r="F6" s="449"/>
      <c r="G6" s="449"/>
      <c r="H6" s="450"/>
      <c r="I6" s="124"/>
      <c r="J6" s="46"/>
      <c r="K6" s="263"/>
    </row>
    <row r="7" spans="1:11" ht="16" thickBot="1">
      <c r="A7" s="76"/>
      <c r="B7" s="229"/>
      <c r="C7" s="230"/>
      <c r="D7" s="230"/>
      <c r="E7" s="228"/>
      <c r="F7" s="228"/>
      <c r="G7" s="124"/>
      <c r="H7" s="124"/>
      <c r="I7" s="124"/>
      <c r="J7" s="46"/>
      <c r="K7" s="76"/>
    </row>
    <row r="8" spans="1:11" ht="39" customHeight="1" thickBot="1">
      <c r="A8" s="76"/>
      <c r="B8" s="78"/>
      <c r="C8" s="123"/>
      <c r="D8" s="84"/>
      <c r="E8" s="79"/>
      <c r="F8" s="124"/>
      <c r="G8" s="376" t="s">
        <v>223</v>
      </c>
      <c r="H8" s="377"/>
      <c r="I8" s="378"/>
      <c r="J8" s="264"/>
      <c r="K8" s="76"/>
    </row>
    <row r="9" spans="1:11" ht="81.5" customHeight="1" thickBot="1">
      <c r="A9" s="74"/>
      <c r="B9" s="157" t="s">
        <v>211</v>
      </c>
      <c r="C9" s="158" t="s">
        <v>340</v>
      </c>
      <c r="D9" s="159" t="s">
        <v>208</v>
      </c>
      <c r="E9" s="158" t="s">
        <v>227</v>
      </c>
      <c r="F9" s="213" t="s">
        <v>341</v>
      </c>
      <c r="G9" s="351" t="s">
        <v>333</v>
      </c>
      <c r="H9" s="203" t="s">
        <v>334</v>
      </c>
      <c r="I9" s="204" t="s">
        <v>335</v>
      </c>
      <c r="J9" s="190" t="s">
        <v>228</v>
      </c>
      <c r="K9" s="74"/>
    </row>
    <row r="10" spans="1:11" ht="38.5" customHeight="1">
      <c r="A10" s="74"/>
      <c r="B10" s="205" t="s">
        <v>225</v>
      </c>
      <c r="C10" s="451"/>
      <c r="D10" s="452"/>
      <c r="E10" s="453"/>
      <c r="F10" s="214">
        <f>SUM(F11:F21)</f>
        <v>62759.5</v>
      </c>
      <c r="G10" s="256" t="s">
        <v>251</v>
      </c>
      <c r="H10" s="200" t="s">
        <v>337</v>
      </c>
      <c r="I10" s="201" t="s">
        <v>252</v>
      </c>
      <c r="J10" s="202"/>
      <c r="K10" s="74"/>
    </row>
    <row r="11" spans="1:11" ht="14">
      <c r="A11" s="76"/>
      <c r="B11" s="155" t="s">
        <v>234</v>
      </c>
      <c r="C11" s="255">
        <v>8840</v>
      </c>
      <c r="D11" s="85">
        <v>1</v>
      </c>
      <c r="E11" s="82"/>
      <c r="F11" s="255">
        <f>C11*D11</f>
        <v>8840</v>
      </c>
      <c r="G11" s="398" t="s">
        <v>226</v>
      </c>
      <c r="H11" s="399"/>
      <c r="I11" s="400"/>
      <c r="J11" s="191"/>
      <c r="K11" s="76"/>
    </row>
    <row r="12" spans="1:11" ht="14">
      <c r="A12" s="76"/>
      <c r="B12" s="155" t="s">
        <v>235</v>
      </c>
      <c r="C12" s="255">
        <v>6450</v>
      </c>
      <c r="D12" s="85">
        <v>1</v>
      </c>
      <c r="E12" s="80"/>
      <c r="F12" s="255">
        <f t="shared" ref="F12:F21" si="0">C12*D12</f>
        <v>6450</v>
      </c>
      <c r="G12" s="401"/>
      <c r="H12" s="402"/>
      <c r="I12" s="403"/>
      <c r="J12" s="192"/>
      <c r="K12" s="76"/>
    </row>
    <row r="13" spans="1:11" ht="14">
      <c r="A13" s="76"/>
      <c r="B13" s="156" t="s">
        <v>236</v>
      </c>
      <c r="C13" s="255">
        <v>8295</v>
      </c>
      <c r="D13" s="85">
        <v>1</v>
      </c>
      <c r="E13" s="82"/>
      <c r="F13" s="255">
        <f t="shared" si="0"/>
        <v>8295</v>
      </c>
      <c r="G13" s="401"/>
      <c r="H13" s="402"/>
      <c r="I13" s="403"/>
      <c r="J13" s="192"/>
      <c r="K13" s="76"/>
    </row>
    <row r="14" spans="1:11" ht="14">
      <c r="A14" s="76"/>
      <c r="B14" s="156" t="s">
        <v>237</v>
      </c>
      <c r="C14" s="255">
        <v>2500</v>
      </c>
      <c r="D14" s="85">
        <v>1</v>
      </c>
      <c r="E14" s="82"/>
      <c r="F14" s="255">
        <f t="shared" si="0"/>
        <v>2500</v>
      </c>
      <c r="G14" s="401"/>
      <c r="H14" s="402"/>
      <c r="I14" s="403"/>
      <c r="J14" s="192"/>
      <c r="K14" s="76"/>
    </row>
    <row r="15" spans="1:11" ht="14">
      <c r="A15" s="76"/>
      <c r="B15" s="156" t="s">
        <v>238</v>
      </c>
      <c r="C15" s="255">
        <v>990</v>
      </c>
      <c r="D15" s="85">
        <v>1</v>
      </c>
      <c r="E15" s="82"/>
      <c r="F15" s="255">
        <f t="shared" si="0"/>
        <v>990</v>
      </c>
      <c r="G15" s="401"/>
      <c r="H15" s="402"/>
      <c r="I15" s="403"/>
      <c r="J15" s="192"/>
      <c r="K15" s="76"/>
    </row>
    <row r="16" spans="1:11" ht="14">
      <c r="A16" s="76"/>
      <c r="B16" s="156" t="s">
        <v>239</v>
      </c>
      <c r="C16" s="255">
        <v>2520</v>
      </c>
      <c r="D16" s="85">
        <v>1</v>
      </c>
      <c r="E16" s="217"/>
      <c r="F16" s="255">
        <f t="shared" si="0"/>
        <v>2520</v>
      </c>
      <c r="G16" s="401"/>
      <c r="H16" s="402"/>
      <c r="I16" s="403"/>
      <c r="J16" s="192"/>
      <c r="K16" s="76"/>
    </row>
    <row r="17" spans="1:11" ht="14">
      <c r="A17" s="76"/>
      <c r="B17" s="156" t="s">
        <v>240</v>
      </c>
      <c r="C17" s="255">
        <v>263.5</v>
      </c>
      <c r="D17" s="85">
        <v>1</v>
      </c>
      <c r="E17" s="80"/>
      <c r="F17" s="255">
        <f t="shared" si="0"/>
        <v>263.5</v>
      </c>
      <c r="G17" s="401"/>
      <c r="H17" s="402"/>
      <c r="I17" s="403"/>
      <c r="J17" s="192"/>
      <c r="K17" s="76"/>
    </row>
    <row r="18" spans="1:11" ht="14">
      <c r="A18" s="76"/>
      <c r="B18" s="156" t="s">
        <v>241</v>
      </c>
      <c r="C18" s="255">
        <v>14160</v>
      </c>
      <c r="D18" s="85">
        <v>1</v>
      </c>
      <c r="E18" s="82"/>
      <c r="F18" s="255">
        <f t="shared" si="0"/>
        <v>14160</v>
      </c>
      <c r="G18" s="401"/>
      <c r="H18" s="402"/>
      <c r="I18" s="403"/>
      <c r="J18" s="192"/>
      <c r="K18" s="76"/>
    </row>
    <row r="19" spans="1:11" ht="14">
      <c r="A19" s="76"/>
      <c r="B19" s="155" t="s">
        <v>242</v>
      </c>
      <c r="C19" s="255">
        <v>1224</v>
      </c>
      <c r="D19" s="85">
        <v>1</v>
      </c>
      <c r="E19" s="82"/>
      <c r="F19" s="255">
        <f t="shared" si="0"/>
        <v>1224</v>
      </c>
      <c r="G19" s="401"/>
      <c r="H19" s="402"/>
      <c r="I19" s="403"/>
      <c r="J19" s="192"/>
      <c r="K19" s="76"/>
    </row>
    <row r="20" spans="1:11" ht="14">
      <c r="A20" s="76"/>
      <c r="B20" s="155" t="s">
        <v>243</v>
      </c>
      <c r="C20" s="255">
        <v>11472</v>
      </c>
      <c r="D20" s="85">
        <v>1</v>
      </c>
      <c r="E20" s="82"/>
      <c r="F20" s="255">
        <f t="shared" si="0"/>
        <v>11472</v>
      </c>
      <c r="G20" s="401"/>
      <c r="H20" s="402"/>
      <c r="I20" s="403"/>
      <c r="J20" s="192"/>
      <c r="K20" s="76"/>
    </row>
    <row r="21" spans="1:11" ht="14.5" thickBot="1">
      <c r="A21" s="76"/>
      <c r="B21" s="257" t="s">
        <v>244</v>
      </c>
      <c r="C21" s="260">
        <v>6045</v>
      </c>
      <c r="D21" s="85">
        <v>1</v>
      </c>
      <c r="E21" s="259"/>
      <c r="F21" s="255">
        <f t="shared" si="0"/>
        <v>6045</v>
      </c>
      <c r="G21" s="407"/>
      <c r="H21" s="408"/>
      <c r="I21" s="409"/>
      <c r="J21" s="193"/>
      <c r="K21" s="76"/>
    </row>
    <row r="22" spans="1:11" ht="28">
      <c r="A22" s="74"/>
      <c r="B22" s="265" t="s">
        <v>212</v>
      </c>
      <c r="C22" s="439"/>
      <c r="D22" s="440"/>
      <c r="E22" s="441"/>
      <c r="F22" s="216">
        <f>SUM(F23:F27)</f>
        <v>26662.5</v>
      </c>
      <c r="G22" s="266" t="s">
        <v>250</v>
      </c>
      <c r="H22" s="267" t="s">
        <v>338</v>
      </c>
      <c r="I22" s="268" t="s">
        <v>253</v>
      </c>
      <c r="J22" s="261"/>
      <c r="K22" s="74"/>
    </row>
    <row r="23" spans="1:11" ht="14">
      <c r="A23" s="76"/>
      <c r="B23" s="156" t="s">
        <v>245</v>
      </c>
      <c r="C23" s="255">
        <v>6555</v>
      </c>
      <c r="D23" s="85">
        <v>3</v>
      </c>
      <c r="E23" s="81"/>
      <c r="F23" s="255">
        <f>C23*D23</f>
        <v>19665</v>
      </c>
      <c r="G23" s="398" t="s">
        <v>226</v>
      </c>
      <c r="H23" s="399"/>
      <c r="I23" s="400"/>
      <c r="J23" s="192"/>
      <c r="K23" s="76"/>
    </row>
    <row r="24" spans="1:11" ht="28">
      <c r="A24" s="76"/>
      <c r="B24" s="156" t="s">
        <v>246</v>
      </c>
      <c r="C24" s="255">
        <v>2470</v>
      </c>
      <c r="D24" s="85">
        <v>1</v>
      </c>
      <c r="E24" s="81"/>
      <c r="F24" s="255">
        <f t="shared" ref="F24:F27" si="1">C24*D24</f>
        <v>2470</v>
      </c>
      <c r="G24" s="401"/>
      <c r="H24" s="402"/>
      <c r="I24" s="403"/>
      <c r="J24" s="192"/>
      <c r="K24" s="76"/>
    </row>
    <row r="25" spans="1:11" ht="28">
      <c r="A25" s="76"/>
      <c r="B25" s="156" t="s">
        <v>247</v>
      </c>
      <c r="C25" s="255">
        <v>1135</v>
      </c>
      <c r="D25" s="85">
        <v>1</v>
      </c>
      <c r="E25" s="81"/>
      <c r="F25" s="255">
        <f t="shared" si="1"/>
        <v>1135</v>
      </c>
      <c r="G25" s="401"/>
      <c r="H25" s="402"/>
      <c r="I25" s="403"/>
      <c r="J25" s="192"/>
      <c r="K25" s="76"/>
    </row>
    <row r="26" spans="1:11" ht="14">
      <c r="A26" s="76"/>
      <c r="B26" s="156" t="s">
        <v>248</v>
      </c>
      <c r="C26" s="255">
        <v>3297.5</v>
      </c>
      <c r="D26" s="85">
        <v>1</v>
      </c>
      <c r="E26" s="81"/>
      <c r="F26" s="255">
        <f t="shared" si="1"/>
        <v>3297.5</v>
      </c>
      <c r="G26" s="401"/>
      <c r="H26" s="402"/>
      <c r="I26" s="403"/>
      <c r="J26" s="192"/>
      <c r="K26" s="76"/>
    </row>
    <row r="27" spans="1:11" ht="14.5" thickBot="1">
      <c r="A27" s="76"/>
      <c r="B27" s="257" t="s">
        <v>249</v>
      </c>
      <c r="C27" s="260">
        <v>95</v>
      </c>
      <c r="D27" s="258">
        <v>1</v>
      </c>
      <c r="E27" s="259"/>
      <c r="F27" s="255">
        <f t="shared" si="1"/>
        <v>95</v>
      </c>
      <c r="G27" s="407"/>
      <c r="H27" s="408"/>
      <c r="I27" s="409"/>
      <c r="J27" s="193"/>
      <c r="K27" s="76"/>
    </row>
    <row r="28" spans="1:11" ht="14">
      <c r="A28" s="76"/>
      <c r="B28" s="188" t="s">
        <v>161</v>
      </c>
      <c r="C28" s="83"/>
      <c r="D28" s="86"/>
      <c r="E28" s="83"/>
      <c r="F28" s="196"/>
      <c r="G28" s="211"/>
      <c r="H28" s="154"/>
      <c r="I28" s="195"/>
      <c r="J28" s="215"/>
      <c r="K28" s="76"/>
    </row>
    <row r="29" spans="1:11" ht="14.5" thickBot="1">
      <c r="A29" s="76"/>
      <c r="B29" s="189" t="s">
        <v>162</v>
      </c>
      <c r="C29" s="151"/>
      <c r="D29" s="152"/>
      <c r="E29" s="153"/>
      <c r="F29" s="197"/>
      <c r="G29" s="212"/>
      <c r="H29" s="206"/>
      <c r="I29" s="207"/>
      <c r="J29" s="208"/>
      <c r="K29" s="76"/>
    </row>
    <row r="30" spans="1:11" ht="16.5" thickTop="1" thickBot="1">
      <c r="A30" s="76"/>
      <c r="B30" s="442" t="s">
        <v>163</v>
      </c>
      <c r="C30" s="443"/>
      <c r="D30" s="443"/>
      <c r="E30" s="444"/>
      <c r="F30" s="198">
        <f>F10+F22</f>
        <v>89422</v>
      </c>
      <c r="G30" s="209"/>
      <c r="H30" s="209"/>
      <c r="I30" s="209"/>
      <c r="J30" s="210"/>
      <c r="K30" s="76"/>
    </row>
    <row r="31" spans="1:11" ht="14">
      <c r="A31" s="76"/>
      <c r="B31" s="78"/>
      <c r="C31" s="123"/>
      <c r="D31" s="84"/>
      <c r="E31" s="79"/>
      <c r="F31" s="124"/>
      <c r="G31" s="124"/>
      <c r="H31" s="124"/>
      <c r="I31" s="124"/>
      <c r="J31" s="46"/>
      <c r="K31" s="76"/>
    </row>
    <row r="32" spans="1:11" ht="14">
      <c r="A32" s="123"/>
      <c r="B32" s="78" t="s">
        <v>231</v>
      </c>
      <c r="C32" s="123"/>
      <c r="D32" s="84"/>
      <c r="E32" s="79"/>
      <c r="F32" s="124"/>
      <c r="G32" s="124"/>
      <c r="H32" s="124"/>
      <c r="I32" s="124"/>
      <c r="J32" s="46"/>
      <c r="K32" s="76"/>
    </row>
    <row r="33" spans="1:11" ht="14">
      <c r="A33" s="76"/>
      <c r="B33" s="78"/>
      <c r="C33" s="123"/>
      <c r="D33" s="84"/>
      <c r="E33" s="79"/>
      <c r="F33" s="124"/>
      <c r="G33" s="124"/>
      <c r="H33" s="124"/>
      <c r="I33" s="124"/>
      <c r="J33" s="46"/>
      <c r="K33" s="76"/>
    </row>
  </sheetData>
  <mergeCells count="9">
    <mergeCell ref="C22:E22"/>
    <mergeCell ref="G23:I27"/>
    <mergeCell ref="B30:E30"/>
    <mergeCell ref="C4:H4"/>
    <mergeCell ref="C5:H5"/>
    <mergeCell ref="C6:H6"/>
    <mergeCell ref="G8:I8"/>
    <mergeCell ref="C10:E10"/>
    <mergeCell ref="G11:I21"/>
  </mergeCells>
  <phoneticPr fontId="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74"/>
  <sheetViews>
    <sheetView workbookViewId="0"/>
  </sheetViews>
  <sheetFormatPr defaultColWidth="8.81640625" defaultRowHeight="14"/>
  <cols>
    <col min="1" max="1" width="38.453125" style="52" customWidth="1"/>
    <col min="2" max="2" width="14.453125" style="49" bestFit="1" customWidth="1"/>
    <col min="3" max="3" width="10.1796875" style="50" bestFit="1" customWidth="1"/>
    <col min="4" max="4" width="13.81640625" style="50" bestFit="1" customWidth="1"/>
    <col min="5" max="5" width="16.453125" style="49" bestFit="1" customWidth="1"/>
    <col min="6" max="6" width="81" style="51" customWidth="1"/>
    <col min="7" max="7" width="2.1796875" style="52" customWidth="1"/>
    <col min="8" max="16384" width="8.81640625" style="52"/>
  </cols>
  <sheetData>
    <row r="1" spans="1:6">
      <c r="A1" s="48" t="s">
        <v>75</v>
      </c>
    </row>
    <row r="3" spans="1:6" s="48" customFormat="1" ht="28">
      <c r="A3" s="53" t="s">
        <v>76</v>
      </c>
      <c r="B3" s="54" t="s">
        <v>77</v>
      </c>
      <c r="C3" s="55" t="s">
        <v>78</v>
      </c>
      <c r="D3" s="55" t="s">
        <v>79</v>
      </c>
      <c r="E3" s="54" t="s">
        <v>80</v>
      </c>
      <c r="F3" s="56" t="s">
        <v>81</v>
      </c>
    </row>
    <row r="4" spans="1:6" s="48" customFormat="1">
      <c r="A4" s="57" t="s">
        <v>82</v>
      </c>
      <c r="B4" s="58"/>
      <c r="C4" s="59"/>
      <c r="D4" s="59"/>
      <c r="E4" s="58">
        <v>62759.5</v>
      </c>
      <c r="F4" s="57"/>
    </row>
    <row r="5" spans="1:6">
      <c r="A5" s="60" t="s">
        <v>83</v>
      </c>
      <c r="B5" s="61">
        <v>15.5</v>
      </c>
      <c r="C5" s="62">
        <v>210</v>
      </c>
      <c r="D5" s="62" t="s">
        <v>84</v>
      </c>
      <c r="E5" s="61">
        <v>3255</v>
      </c>
      <c r="F5" s="63" t="s">
        <v>85</v>
      </c>
    </row>
    <row r="6" spans="1:6">
      <c r="A6" s="60" t="s">
        <v>86</v>
      </c>
      <c r="B6" s="61">
        <v>42</v>
      </c>
      <c r="C6" s="62">
        <v>120</v>
      </c>
      <c r="D6" s="62" t="s">
        <v>84</v>
      </c>
      <c r="E6" s="61">
        <v>5040</v>
      </c>
      <c r="F6" s="63" t="s">
        <v>87</v>
      </c>
    </row>
    <row r="7" spans="1:6">
      <c r="A7" s="60" t="s">
        <v>88</v>
      </c>
      <c r="B7" s="61">
        <v>20</v>
      </c>
      <c r="C7" s="62">
        <v>125</v>
      </c>
      <c r="D7" s="62" t="s">
        <v>89</v>
      </c>
      <c r="E7" s="61">
        <v>2500</v>
      </c>
      <c r="F7" s="63" t="s">
        <v>90</v>
      </c>
    </row>
    <row r="8" spans="1:6" ht="28">
      <c r="A8" s="60" t="s">
        <v>91</v>
      </c>
      <c r="B8" s="61">
        <v>18</v>
      </c>
      <c r="C8" s="62">
        <v>55</v>
      </c>
      <c r="D8" s="62" t="s">
        <v>89</v>
      </c>
      <c r="E8" s="61">
        <v>990</v>
      </c>
      <c r="F8" s="63" t="s">
        <v>92</v>
      </c>
    </row>
    <row r="9" spans="1:6">
      <c r="A9" s="60" t="s">
        <v>93</v>
      </c>
      <c r="B9" s="61">
        <v>28</v>
      </c>
      <c r="C9" s="62">
        <v>90</v>
      </c>
      <c r="D9" s="62" t="s">
        <v>89</v>
      </c>
      <c r="E9" s="61">
        <v>2520</v>
      </c>
      <c r="F9" s="63" t="s">
        <v>94</v>
      </c>
    </row>
    <row r="10" spans="1:6">
      <c r="A10" s="60" t="s">
        <v>95</v>
      </c>
      <c r="B10" s="61">
        <v>17</v>
      </c>
      <c r="C10" s="62">
        <v>15.5</v>
      </c>
      <c r="D10" s="62" t="s">
        <v>84</v>
      </c>
      <c r="E10" s="61">
        <v>263.5</v>
      </c>
      <c r="F10" s="63" t="s">
        <v>96</v>
      </c>
    </row>
    <row r="11" spans="1:6">
      <c r="A11" s="457" t="s">
        <v>97</v>
      </c>
      <c r="B11" s="61">
        <v>795</v>
      </c>
      <c r="C11" s="62">
        <v>1</v>
      </c>
      <c r="D11" s="62" t="s">
        <v>79</v>
      </c>
      <c r="E11" s="61">
        <v>795</v>
      </c>
      <c r="F11" s="63" t="s">
        <v>98</v>
      </c>
    </row>
    <row r="12" spans="1:6">
      <c r="A12" s="458"/>
      <c r="B12" s="61">
        <v>1130</v>
      </c>
      <c r="C12" s="62">
        <v>2</v>
      </c>
      <c r="D12" s="62" t="s">
        <v>79</v>
      </c>
      <c r="E12" s="61">
        <v>2260</v>
      </c>
      <c r="F12" s="63" t="s">
        <v>99</v>
      </c>
    </row>
    <row r="13" spans="1:6">
      <c r="A13" s="458"/>
      <c r="B13" s="61">
        <v>1530</v>
      </c>
      <c r="C13" s="62">
        <v>1</v>
      </c>
      <c r="D13" s="62" t="s">
        <v>79</v>
      </c>
      <c r="E13" s="61">
        <v>1530</v>
      </c>
      <c r="F13" s="63" t="s">
        <v>100</v>
      </c>
    </row>
    <row r="14" spans="1:6">
      <c r="A14" s="459"/>
      <c r="B14" s="61">
        <v>4255</v>
      </c>
      <c r="C14" s="62">
        <v>1</v>
      </c>
      <c r="D14" s="62" t="s">
        <v>79</v>
      </c>
      <c r="E14" s="61">
        <v>4255</v>
      </c>
      <c r="F14" s="63" t="s">
        <v>101</v>
      </c>
    </row>
    <row r="15" spans="1:6">
      <c r="A15" s="457" t="s">
        <v>102</v>
      </c>
      <c r="B15" s="61">
        <v>450</v>
      </c>
      <c r="C15" s="62">
        <v>4</v>
      </c>
      <c r="D15" s="62" t="s">
        <v>79</v>
      </c>
      <c r="E15" s="61">
        <v>1800</v>
      </c>
      <c r="F15" s="63" t="s">
        <v>103</v>
      </c>
    </row>
    <row r="16" spans="1:6">
      <c r="A16" s="458"/>
      <c r="B16" s="61">
        <v>475</v>
      </c>
      <c r="C16" s="62">
        <v>6</v>
      </c>
      <c r="D16" s="62" t="s">
        <v>79</v>
      </c>
      <c r="E16" s="61">
        <v>2850</v>
      </c>
      <c r="F16" s="63" t="s">
        <v>104</v>
      </c>
    </row>
    <row r="17" spans="1:6">
      <c r="A17" s="458"/>
      <c r="B17" s="61">
        <v>500</v>
      </c>
      <c r="C17" s="62">
        <v>2</v>
      </c>
      <c r="D17" s="62" t="s">
        <v>79</v>
      </c>
      <c r="E17" s="61">
        <v>1000</v>
      </c>
      <c r="F17" s="63" t="s">
        <v>105</v>
      </c>
    </row>
    <row r="18" spans="1:6">
      <c r="A18" s="459"/>
      <c r="B18" s="61">
        <v>800</v>
      </c>
      <c r="C18" s="62">
        <v>1</v>
      </c>
      <c r="D18" s="62" t="s">
        <v>79</v>
      </c>
      <c r="E18" s="61">
        <v>800</v>
      </c>
      <c r="F18" s="63" t="s">
        <v>106</v>
      </c>
    </row>
    <row r="19" spans="1:6">
      <c r="A19" s="60" t="s">
        <v>107</v>
      </c>
      <c r="B19" s="61">
        <v>11.5</v>
      </c>
      <c r="C19" s="62">
        <v>535</v>
      </c>
      <c r="D19" s="62" t="s">
        <v>84</v>
      </c>
      <c r="E19" s="61">
        <v>6152.5</v>
      </c>
      <c r="F19" s="63" t="s">
        <v>108</v>
      </c>
    </row>
    <row r="20" spans="1:6">
      <c r="A20" s="60" t="s">
        <v>109</v>
      </c>
      <c r="B20" s="61">
        <v>12.5</v>
      </c>
      <c r="C20" s="62">
        <v>310</v>
      </c>
      <c r="D20" s="62" t="s">
        <v>84</v>
      </c>
      <c r="E20" s="61">
        <v>3875</v>
      </c>
      <c r="F20" s="63" t="s">
        <v>110</v>
      </c>
    </row>
    <row r="21" spans="1:6">
      <c r="A21" s="60" t="s">
        <v>111</v>
      </c>
      <c r="B21" s="61">
        <v>9.5</v>
      </c>
      <c r="C21" s="62">
        <v>395</v>
      </c>
      <c r="D21" s="62" t="s">
        <v>84</v>
      </c>
      <c r="E21" s="61">
        <v>3752.5</v>
      </c>
      <c r="F21" s="63" t="s">
        <v>112</v>
      </c>
    </row>
    <row r="22" spans="1:6">
      <c r="A22" s="60" t="s">
        <v>113</v>
      </c>
      <c r="B22" s="61">
        <v>10</v>
      </c>
      <c r="C22" s="62">
        <v>38</v>
      </c>
      <c r="D22" s="62" t="s">
        <v>84</v>
      </c>
      <c r="E22" s="61">
        <v>380</v>
      </c>
      <c r="F22" s="63" t="s">
        <v>114</v>
      </c>
    </row>
    <row r="23" spans="1:6">
      <c r="A23" s="457" t="s">
        <v>115</v>
      </c>
      <c r="B23" s="61">
        <v>18</v>
      </c>
      <c r="C23" s="62">
        <v>7</v>
      </c>
      <c r="D23" s="62" t="s">
        <v>84</v>
      </c>
      <c r="E23" s="61">
        <v>126</v>
      </c>
      <c r="F23" s="63"/>
    </row>
    <row r="24" spans="1:6">
      <c r="A24" s="459"/>
      <c r="B24" s="61">
        <v>7</v>
      </c>
      <c r="C24" s="62">
        <v>20</v>
      </c>
      <c r="D24" s="62" t="s">
        <v>89</v>
      </c>
      <c r="E24" s="61">
        <v>140</v>
      </c>
      <c r="F24" s="63"/>
    </row>
    <row r="25" spans="1:6">
      <c r="A25" s="457" t="s">
        <v>116</v>
      </c>
      <c r="B25" s="61">
        <v>16</v>
      </c>
      <c r="C25" s="62">
        <v>38</v>
      </c>
      <c r="D25" s="62" t="s">
        <v>84</v>
      </c>
      <c r="E25" s="61">
        <v>608</v>
      </c>
      <c r="F25" s="63" t="s">
        <v>117</v>
      </c>
    </row>
    <row r="26" spans="1:6">
      <c r="A26" s="459"/>
      <c r="B26" s="61">
        <v>7</v>
      </c>
      <c r="C26" s="62">
        <v>50</v>
      </c>
      <c r="D26" s="62" t="s">
        <v>89</v>
      </c>
      <c r="E26" s="61">
        <v>350</v>
      </c>
      <c r="F26" s="63"/>
    </row>
    <row r="27" spans="1:6">
      <c r="A27" s="457" t="s">
        <v>118</v>
      </c>
      <c r="B27" s="61">
        <v>32</v>
      </c>
      <c r="C27" s="62">
        <v>132</v>
      </c>
      <c r="D27" s="62" t="s">
        <v>84</v>
      </c>
      <c r="E27" s="61">
        <v>4224</v>
      </c>
      <c r="F27" s="63" t="s">
        <v>119</v>
      </c>
    </row>
    <row r="28" spans="1:6">
      <c r="A28" s="458"/>
      <c r="B28" s="61">
        <v>16</v>
      </c>
      <c r="C28" s="62">
        <v>125</v>
      </c>
      <c r="D28" s="62" t="s">
        <v>89</v>
      </c>
      <c r="E28" s="61">
        <v>2000</v>
      </c>
      <c r="F28" s="63" t="s">
        <v>120</v>
      </c>
    </row>
    <row r="29" spans="1:6">
      <c r="A29" s="458"/>
      <c r="B29" s="61">
        <v>24</v>
      </c>
      <c r="C29" s="62">
        <v>45</v>
      </c>
      <c r="D29" s="62"/>
      <c r="E29" s="61">
        <v>1080</v>
      </c>
      <c r="F29" s="63" t="s">
        <v>121</v>
      </c>
    </row>
    <row r="30" spans="1:6">
      <c r="A30" s="459"/>
      <c r="B30" s="61">
        <v>3880</v>
      </c>
      <c r="C30" s="62">
        <v>1</v>
      </c>
      <c r="D30" s="62" t="s">
        <v>74</v>
      </c>
      <c r="E30" s="61">
        <v>3880</v>
      </c>
      <c r="F30" s="63" t="s">
        <v>122</v>
      </c>
    </row>
    <row r="31" spans="1:6">
      <c r="A31" s="60" t="s">
        <v>123</v>
      </c>
      <c r="B31" s="61">
        <v>18</v>
      </c>
      <c r="C31" s="62">
        <v>16</v>
      </c>
      <c r="D31" s="62" t="s">
        <v>89</v>
      </c>
      <c r="E31" s="61">
        <v>288</v>
      </c>
      <c r="F31" s="63" t="s">
        <v>124</v>
      </c>
    </row>
    <row r="32" spans="1:6">
      <c r="A32" s="60" t="s">
        <v>125</v>
      </c>
      <c r="B32" s="61">
        <v>7.5</v>
      </c>
      <c r="C32" s="62">
        <v>534</v>
      </c>
      <c r="D32" s="62" t="s">
        <v>84</v>
      </c>
      <c r="E32" s="61">
        <v>4005</v>
      </c>
      <c r="F32" s="63" t="s">
        <v>126</v>
      </c>
    </row>
    <row r="33" spans="1:6">
      <c r="A33" s="60" t="s">
        <v>127</v>
      </c>
      <c r="B33" s="61">
        <v>8</v>
      </c>
      <c r="C33" s="62">
        <v>255</v>
      </c>
      <c r="D33" s="62" t="s">
        <v>84</v>
      </c>
      <c r="E33" s="61">
        <v>2040</v>
      </c>
      <c r="F33" s="63" t="s">
        <v>128</v>
      </c>
    </row>
    <row r="34" spans="1:6" s="48" customFormat="1">
      <c r="A34" s="64" t="s">
        <v>129</v>
      </c>
      <c r="B34" s="58"/>
      <c r="C34" s="59"/>
      <c r="D34" s="59"/>
      <c r="E34" s="58">
        <v>13552.5</v>
      </c>
      <c r="F34" s="57"/>
    </row>
    <row r="35" spans="1:6" ht="84">
      <c r="A35" s="60" t="s">
        <v>130</v>
      </c>
      <c r="B35" s="61">
        <v>6555</v>
      </c>
      <c r="C35" s="62">
        <v>1</v>
      </c>
      <c r="D35" s="62" t="s">
        <v>74</v>
      </c>
      <c r="E35" s="61">
        <v>6555</v>
      </c>
      <c r="F35" s="63" t="s">
        <v>131</v>
      </c>
    </row>
    <row r="36" spans="1:6" ht="84">
      <c r="A36" s="60" t="s">
        <v>132</v>
      </c>
      <c r="B36" s="61">
        <v>2470</v>
      </c>
      <c r="C36" s="62">
        <v>1</v>
      </c>
      <c r="D36" s="62" t="s">
        <v>74</v>
      </c>
      <c r="E36" s="61">
        <v>2470</v>
      </c>
      <c r="F36" s="63" t="s">
        <v>133</v>
      </c>
    </row>
    <row r="37" spans="1:6" ht="56">
      <c r="A37" s="60" t="s">
        <v>134</v>
      </c>
      <c r="B37" s="61">
        <v>1135</v>
      </c>
      <c r="C37" s="62">
        <v>1</v>
      </c>
      <c r="D37" s="62" t="s">
        <v>74</v>
      </c>
      <c r="E37" s="61">
        <v>1135</v>
      </c>
      <c r="F37" s="63" t="s">
        <v>135</v>
      </c>
    </row>
    <row r="38" spans="1:6" ht="70">
      <c r="A38" s="60" t="s">
        <v>136</v>
      </c>
      <c r="B38" s="61">
        <v>3297.5</v>
      </c>
      <c r="C38" s="62">
        <v>1</v>
      </c>
      <c r="D38" s="62" t="s">
        <v>74</v>
      </c>
      <c r="E38" s="61">
        <v>3297.5</v>
      </c>
      <c r="F38" s="63" t="s">
        <v>137</v>
      </c>
    </row>
    <row r="39" spans="1:6">
      <c r="A39" s="60" t="s">
        <v>138</v>
      </c>
      <c r="B39" s="61">
        <v>95</v>
      </c>
      <c r="C39" s="62">
        <v>1</v>
      </c>
      <c r="D39" s="62" t="s">
        <v>79</v>
      </c>
      <c r="E39" s="61">
        <v>95</v>
      </c>
      <c r="F39" s="63" t="s">
        <v>139</v>
      </c>
    </row>
    <row r="40" spans="1:6" s="48" customFormat="1">
      <c r="A40" s="64" t="s">
        <v>140</v>
      </c>
      <c r="B40" s="58"/>
      <c r="C40" s="59"/>
      <c r="D40" s="59"/>
      <c r="E40" s="58">
        <v>9530</v>
      </c>
      <c r="F40" s="57"/>
    </row>
    <row r="41" spans="1:6">
      <c r="A41" s="60" t="s">
        <v>141</v>
      </c>
      <c r="B41" s="61">
        <v>2725</v>
      </c>
      <c r="C41" s="62">
        <v>1</v>
      </c>
      <c r="D41" s="62" t="s">
        <v>74</v>
      </c>
      <c r="E41" s="61">
        <v>2725</v>
      </c>
      <c r="F41" s="63"/>
    </row>
    <row r="42" spans="1:6">
      <c r="A42" s="60" t="s">
        <v>142</v>
      </c>
      <c r="B42" s="61">
        <v>17</v>
      </c>
      <c r="C42" s="62">
        <v>40</v>
      </c>
      <c r="D42" s="62" t="s">
        <v>89</v>
      </c>
      <c r="E42" s="61">
        <v>680</v>
      </c>
      <c r="F42" s="63" t="s">
        <v>143</v>
      </c>
    </row>
    <row r="43" spans="1:6" ht="42">
      <c r="A43" s="60" t="s">
        <v>144</v>
      </c>
      <c r="B43" s="61">
        <v>1020</v>
      </c>
      <c r="C43" s="62">
        <v>1</v>
      </c>
      <c r="D43" s="62" t="s">
        <v>74</v>
      </c>
      <c r="E43" s="61">
        <v>1020</v>
      </c>
      <c r="F43" s="63" t="s">
        <v>145</v>
      </c>
    </row>
    <row r="44" spans="1:6" ht="56">
      <c r="A44" s="60" t="s">
        <v>146</v>
      </c>
      <c r="B44" s="61">
        <v>1332</v>
      </c>
      <c r="C44" s="62">
        <v>1</v>
      </c>
      <c r="D44" s="62" t="s">
        <v>74</v>
      </c>
      <c r="E44" s="61">
        <v>1332</v>
      </c>
      <c r="F44" s="63" t="s">
        <v>147</v>
      </c>
    </row>
    <row r="45" spans="1:6" ht="28">
      <c r="A45" s="60" t="s">
        <v>148</v>
      </c>
      <c r="B45" s="61">
        <v>550</v>
      </c>
      <c r="C45" s="62">
        <v>1</v>
      </c>
      <c r="D45" s="62" t="s">
        <v>74</v>
      </c>
      <c r="E45" s="61">
        <v>550</v>
      </c>
      <c r="F45" s="63" t="s">
        <v>149</v>
      </c>
    </row>
    <row r="46" spans="1:6" ht="56">
      <c r="A46" s="60" t="s">
        <v>150</v>
      </c>
      <c r="B46" s="61">
        <v>993</v>
      </c>
      <c r="C46" s="62">
        <v>1</v>
      </c>
      <c r="D46" s="62" t="s">
        <v>74</v>
      </c>
      <c r="E46" s="61">
        <v>993</v>
      </c>
      <c r="F46" s="63" t="s">
        <v>151</v>
      </c>
    </row>
    <row r="47" spans="1:6">
      <c r="A47" s="60" t="s">
        <v>152</v>
      </c>
      <c r="B47" s="61">
        <v>65</v>
      </c>
      <c r="C47" s="62">
        <v>5</v>
      </c>
      <c r="D47" s="62" t="s">
        <v>79</v>
      </c>
      <c r="E47" s="61">
        <v>325</v>
      </c>
      <c r="F47" s="63" t="s">
        <v>153</v>
      </c>
    </row>
    <row r="48" spans="1:6" ht="42">
      <c r="A48" s="60" t="s">
        <v>154</v>
      </c>
      <c r="B48" s="61">
        <v>875</v>
      </c>
      <c r="C48" s="62">
        <v>1</v>
      </c>
      <c r="D48" s="62" t="s">
        <v>74</v>
      </c>
      <c r="E48" s="61">
        <v>875</v>
      </c>
      <c r="F48" s="63" t="s">
        <v>155</v>
      </c>
    </row>
    <row r="49" spans="1:6">
      <c r="A49" s="65" t="s">
        <v>156</v>
      </c>
      <c r="B49" s="66">
        <v>1030</v>
      </c>
      <c r="C49" s="62">
        <v>1</v>
      </c>
      <c r="D49" s="62" t="s">
        <v>74</v>
      </c>
      <c r="E49" s="61">
        <v>1030</v>
      </c>
      <c r="F49" s="63" t="s">
        <v>157</v>
      </c>
    </row>
    <row r="50" spans="1:6">
      <c r="A50" s="60"/>
      <c r="B50" s="61"/>
      <c r="C50" s="62"/>
      <c r="D50" s="62"/>
      <c r="E50" s="61"/>
      <c r="F50" s="63"/>
    </row>
    <row r="51" spans="1:6" ht="27">
      <c r="A51" s="67" t="s">
        <v>158</v>
      </c>
      <c r="B51" s="58">
        <v>0</v>
      </c>
      <c r="C51" s="59">
        <v>0</v>
      </c>
      <c r="D51" s="59">
        <v>0</v>
      </c>
      <c r="E51" s="58">
        <v>0</v>
      </c>
      <c r="F51" s="68"/>
    </row>
    <row r="52" spans="1:6" ht="27">
      <c r="A52" s="67" t="s">
        <v>159</v>
      </c>
      <c r="B52" s="69">
        <v>1000</v>
      </c>
      <c r="C52" s="70">
        <v>1</v>
      </c>
      <c r="D52" s="70" t="s">
        <v>74</v>
      </c>
      <c r="E52" s="58">
        <v>1000</v>
      </c>
      <c r="F52" s="68"/>
    </row>
    <row r="53" spans="1:6">
      <c r="A53" s="454" t="s">
        <v>160</v>
      </c>
      <c r="B53" s="455"/>
      <c r="C53" s="455"/>
      <c r="D53" s="456"/>
      <c r="E53" s="71">
        <v>86842</v>
      </c>
      <c r="F53" s="72"/>
    </row>
    <row r="73" spans="1:6" s="73" customFormat="1">
      <c r="A73" s="52"/>
      <c r="B73" s="49"/>
      <c r="C73" s="50"/>
      <c r="D73" s="50"/>
      <c r="E73" s="49"/>
      <c r="F73" s="51"/>
    </row>
    <row r="74" spans="1:6" s="73" customFormat="1">
      <c r="A74" s="52"/>
      <c r="B74" s="49"/>
      <c r="C74" s="50"/>
      <c r="D74" s="50"/>
      <c r="E74" s="49"/>
      <c r="F74" s="51"/>
    </row>
  </sheetData>
  <mergeCells count="6">
    <mergeCell ref="A53:D53"/>
    <mergeCell ref="A11:A14"/>
    <mergeCell ref="A15:A18"/>
    <mergeCell ref="A23:A24"/>
    <mergeCell ref="A25:A26"/>
    <mergeCell ref="A27:A30"/>
  </mergeCells>
  <phoneticPr fontId="1"/>
  <pageMargins left="0.7" right="0.7" top="0.75" bottom="0.75" header="0.3" footer="0.3"/>
  <pageSetup paperSize="9" scale="50" fitToHeight="0" orientation="portrait" r:id="rId1"/>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9"/>
  <sheetViews>
    <sheetView workbookViewId="0"/>
  </sheetViews>
  <sheetFormatPr defaultColWidth="8.81640625" defaultRowHeight="13"/>
  <cols>
    <col min="1" max="1" width="44.54296875" customWidth="1"/>
    <col min="2" max="2" width="14.453125" customWidth="1"/>
    <col min="3" max="3" width="8" customWidth="1"/>
    <col min="4" max="4" width="7.54296875" customWidth="1"/>
    <col min="5" max="5" width="14.453125" customWidth="1"/>
    <col min="6" max="6" width="42.54296875" customWidth="1"/>
  </cols>
  <sheetData>
    <row r="1" spans="1:6" ht="19.5" customHeight="1">
      <c r="A1" s="1" t="s">
        <v>4</v>
      </c>
      <c r="B1" s="1"/>
      <c r="C1" s="1"/>
      <c r="D1" s="1"/>
      <c r="E1" s="2"/>
      <c r="F1" s="2"/>
    </row>
    <row r="2" spans="1:6" ht="13.5" thickBot="1">
      <c r="A2" s="2"/>
      <c r="B2" s="2"/>
      <c r="C2" s="2"/>
      <c r="D2" s="2"/>
      <c r="E2" s="2"/>
      <c r="F2" t="s">
        <v>3</v>
      </c>
    </row>
    <row r="3" spans="1:6" ht="13.5" thickTop="1">
      <c r="A3" s="21" t="s">
        <v>0</v>
      </c>
      <c r="B3" s="22" t="s">
        <v>6</v>
      </c>
      <c r="C3" s="22" t="s">
        <v>7</v>
      </c>
      <c r="D3" s="22" t="s">
        <v>18</v>
      </c>
      <c r="E3" s="23" t="s">
        <v>1</v>
      </c>
      <c r="F3" s="24" t="s">
        <v>2</v>
      </c>
    </row>
    <row r="4" spans="1:6" ht="24.75" customHeight="1">
      <c r="A4" s="12" t="s">
        <v>59</v>
      </c>
      <c r="B4" s="13"/>
      <c r="C4" s="14"/>
      <c r="D4" s="14"/>
      <c r="E4" s="15">
        <f>SUM(E5:E11)</f>
        <v>22440</v>
      </c>
      <c r="F4" s="16"/>
    </row>
    <row r="5" spans="1:6" s="36" customFormat="1" ht="31" customHeight="1">
      <c r="A5" s="38" t="s">
        <v>47</v>
      </c>
      <c r="B5" s="42">
        <v>1360</v>
      </c>
      <c r="C5" s="33">
        <v>1</v>
      </c>
      <c r="D5" s="33"/>
      <c r="E5" s="34">
        <f>B5*C5</f>
        <v>1360</v>
      </c>
      <c r="F5" s="40" t="s">
        <v>44</v>
      </c>
    </row>
    <row r="6" spans="1:6" s="36" customFormat="1" ht="31" customHeight="1">
      <c r="A6" s="38" t="s">
        <v>45</v>
      </c>
      <c r="B6" s="42">
        <v>560</v>
      </c>
      <c r="C6" s="33">
        <v>1</v>
      </c>
      <c r="D6" s="33"/>
      <c r="E6" s="34">
        <f t="shared" ref="E6:E11" si="0">B6*C6</f>
        <v>560</v>
      </c>
      <c r="F6" s="40" t="s">
        <v>52</v>
      </c>
    </row>
    <row r="7" spans="1:6" s="36" customFormat="1" ht="31" customHeight="1">
      <c r="A7" s="38" t="s">
        <v>46</v>
      </c>
      <c r="B7" s="42">
        <v>11620</v>
      </c>
      <c r="C7" s="33">
        <v>1</v>
      </c>
      <c r="D7" s="33"/>
      <c r="E7" s="34">
        <f t="shared" si="0"/>
        <v>11620</v>
      </c>
      <c r="F7" s="40" t="s">
        <v>51</v>
      </c>
    </row>
    <row r="8" spans="1:6" s="36" customFormat="1" ht="31" customHeight="1">
      <c r="A8" s="38" t="s">
        <v>48</v>
      </c>
      <c r="B8" s="42">
        <v>10400</v>
      </c>
      <c r="C8" s="33">
        <v>1</v>
      </c>
      <c r="D8" s="33"/>
      <c r="E8" s="34">
        <v>2650</v>
      </c>
      <c r="F8" s="40" t="s">
        <v>44</v>
      </c>
    </row>
    <row r="9" spans="1:6" s="36" customFormat="1" ht="31" customHeight="1">
      <c r="A9" s="39" t="s">
        <v>41</v>
      </c>
      <c r="B9" s="42">
        <v>250</v>
      </c>
      <c r="C9" s="33">
        <v>1</v>
      </c>
      <c r="D9" s="33"/>
      <c r="E9" s="34"/>
      <c r="F9" s="40" t="s">
        <v>50</v>
      </c>
    </row>
    <row r="10" spans="1:6" s="36" customFormat="1" ht="31" customHeight="1">
      <c r="A10" s="39" t="s">
        <v>42</v>
      </c>
      <c r="B10" s="42">
        <v>1800</v>
      </c>
      <c r="C10" s="33">
        <v>1</v>
      </c>
      <c r="D10" s="33"/>
      <c r="E10" s="34">
        <f t="shared" si="0"/>
        <v>1800</v>
      </c>
      <c r="F10" s="40" t="s">
        <v>49</v>
      </c>
    </row>
    <row r="11" spans="1:6" s="36" customFormat="1" ht="31" customHeight="1">
      <c r="A11" s="38" t="s">
        <v>53</v>
      </c>
      <c r="B11" s="42">
        <v>4450</v>
      </c>
      <c r="C11" s="33">
        <v>1</v>
      </c>
      <c r="D11" s="33"/>
      <c r="E11" s="34">
        <f t="shared" si="0"/>
        <v>4450</v>
      </c>
      <c r="F11" s="40" t="s">
        <v>54</v>
      </c>
    </row>
    <row r="12" spans="1:6" ht="24.75" customHeight="1">
      <c r="A12" s="12" t="s">
        <v>64</v>
      </c>
      <c r="B12" s="43"/>
      <c r="C12" s="14"/>
      <c r="D12" s="14"/>
      <c r="E12" s="15">
        <f>SUM(E13:E19)</f>
        <v>29405</v>
      </c>
      <c r="F12" s="16"/>
    </row>
    <row r="13" spans="1:6" s="36" customFormat="1" ht="31" customHeight="1">
      <c r="A13" s="38" t="s">
        <v>55</v>
      </c>
      <c r="B13" s="42">
        <v>4500</v>
      </c>
      <c r="C13" s="44">
        <v>1</v>
      </c>
      <c r="D13" s="33"/>
      <c r="E13" s="34">
        <f>B13*C13</f>
        <v>4500</v>
      </c>
      <c r="F13" s="40" t="s">
        <v>56</v>
      </c>
    </row>
    <row r="14" spans="1:6" s="36" customFormat="1" ht="31" customHeight="1">
      <c r="A14" s="38" t="s">
        <v>57</v>
      </c>
      <c r="B14" s="42">
        <v>5805</v>
      </c>
      <c r="C14" s="44">
        <v>1</v>
      </c>
      <c r="D14" s="33"/>
      <c r="E14" s="34">
        <f t="shared" ref="E14:E18" si="1">B14*C14</f>
        <v>5805</v>
      </c>
      <c r="F14" s="40" t="s">
        <v>58</v>
      </c>
    </row>
    <row r="15" spans="1:6" s="36" customFormat="1" ht="31" customHeight="1">
      <c r="A15" s="38" t="s">
        <v>60</v>
      </c>
      <c r="B15" s="42">
        <v>3680</v>
      </c>
      <c r="C15" s="44">
        <v>1</v>
      </c>
      <c r="D15" s="33"/>
      <c r="E15" s="34">
        <f t="shared" si="1"/>
        <v>3680</v>
      </c>
      <c r="F15" s="40" t="s">
        <v>61</v>
      </c>
    </row>
    <row r="16" spans="1:6" s="36" customFormat="1" ht="31" customHeight="1">
      <c r="A16" s="41" t="s">
        <v>67</v>
      </c>
      <c r="B16" s="42">
        <v>5450</v>
      </c>
      <c r="C16" s="44">
        <v>1</v>
      </c>
      <c r="D16" s="33"/>
      <c r="E16" s="34">
        <f t="shared" si="1"/>
        <v>5450</v>
      </c>
      <c r="F16" s="40" t="s">
        <v>61</v>
      </c>
    </row>
    <row r="17" spans="1:6" s="36" customFormat="1" ht="31" customHeight="1">
      <c r="A17" s="39" t="s">
        <v>62</v>
      </c>
      <c r="B17" s="42">
        <v>6400</v>
      </c>
      <c r="C17" s="44">
        <v>1</v>
      </c>
      <c r="D17" s="33"/>
      <c r="E17" s="34">
        <f t="shared" si="1"/>
        <v>6400</v>
      </c>
      <c r="F17" s="40" t="s">
        <v>63</v>
      </c>
    </row>
    <row r="18" spans="1:6" s="36" customFormat="1" ht="31" customHeight="1">
      <c r="A18" s="39" t="s">
        <v>65</v>
      </c>
      <c r="B18" s="42">
        <v>2470</v>
      </c>
      <c r="C18" s="44">
        <v>1</v>
      </c>
      <c r="D18" s="33"/>
      <c r="E18" s="34">
        <f t="shared" si="1"/>
        <v>2470</v>
      </c>
      <c r="F18" s="35"/>
    </row>
    <row r="19" spans="1:6" s="36" customFormat="1" ht="31" customHeight="1">
      <c r="A19" s="38" t="s">
        <v>66</v>
      </c>
      <c r="B19" s="42">
        <v>1100</v>
      </c>
      <c r="C19" s="44">
        <v>1</v>
      </c>
      <c r="D19" s="33"/>
      <c r="E19" s="34">
        <f t="shared" ref="E19" si="2">B19*C19</f>
        <v>1100</v>
      </c>
      <c r="F19" s="35"/>
    </row>
    <row r="20" spans="1:6" ht="24.75" customHeight="1">
      <c r="A20" s="12" t="s">
        <v>68</v>
      </c>
      <c r="B20" s="13"/>
      <c r="C20" s="14"/>
      <c r="D20" s="14"/>
      <c r="E20" s="15">
        <f>SUM(E21:E25)</f>
        <v>37470</v>
      </c>
      <c r="F20" s="16"/>
    </row>
    <row r="21" spans="1:6" s="36" customFormat="1" ht="31" customHeight="1">
      <c r="A21" s="38" t="s">
        <v>72</v>
      </c>
      <c r="B21" s="42">
        <v>2200</v>
      </c>
      <c r="C21" s="33">
        <v>1</v>
      </c>
      <c r="D21" s="33"/>
      <c r="E21" s="34">
        <f>B21*C21</f>
        <v>2200</v>
      </c>
      <c r="F21" s="35" t="s">
        <v>73</v>
      </c>
    </row>
    <row r="22" spans="1:6" s="36" customFormat="1" ht="31" customHeight="1">
      <c r="A22" s="38" t="s">
        <v>69</v>
      </c>
      <c r="B22" s="42">
        <v>27850</v>
      </c>
      <c r="C22" s="33">
        <v>1</v>
      </c>
      <c r="D22" s="33"/>
      <c r="E22" s="34">
        <f t="shared" ref="E22:E25" si="3">B22*C22</f>
        <v>27850</v>
      </c>
      <c r="F22" s="35"/>
    </row>
    <row r="23" spans="1:6" s="36" customFormat="1" ht="31" customHeight="1">
      <c r="A23" s="39" t="s">
        <v>70</v>
      </c>
      <c r="B23" s="42">
        <v>4470</v>
      </c>
      <c r="C23" s="33">
        <v>1</v>
      </c>
      <c r="D23" s="33"/>
      <c r="E23" s="34">
        <f t="shared" si="3"/>
        <v>4470</v>
      </c>
      <c r="F23" s="35"/>
    </row>
    <row r="24" spans="1:6" s="36" customFormat="1" ht="31" customHeight="1">
      <c r="A24" s="39" t="s">
        <v>71</v>
      </c>
      <c r="B24" s="42">
        <v>1550</v>
      </c>
      <c r="C24" s="33">
        <v>1</v>
      </c>
      <c r="D24" s="33"/>
      <c r="E24" s="34">
        <f t="shared" si="3"/>
        <v>1550</v>
      </c>
      <c r="F24" s="35"/>
    </row>
    <row r="25" spans="1:6" s="36" customFormat="1" ht="31" customHeight="1">
      <c r="A25" s="37" t="s">
        <v>43</v>
      </c>
      <c r="B25" s="42">
        <v>1400</v>
      </c>
      <c r="C25" s="33">
        <v>1</v>
      </c>
      <c r="D25" s="33"/>
      <c r="E25" s="34">
        <f t="shared" si="3"/>
        <v>1400</v>
      </c>
      <c r="F25" s="45">
        <f>SUM(E4,E12,E20)</f>
        <v>89315</v>
      </c>
    </row>
    <row r="26" spans="1:6" ht="24.75" customHeight="1">
      <c r="A26" s="12" t="s">
        <v>8</v>
      </c>
      <c r="B26" s="43">
        <v>150</v>
      </c>
      <c r="C26" s="33">
        <v>2</v>
      </c>
      <c r="D26" s="14"/>
      <c r="E26" s="15">
        <f>B26*C26</f>
        <v>300</v>
      </c>
      <c r="F26" s="16"/>
    </row>
    <row r="27" spans="1:6" ht="24.75" customHeight="1">
      <c r="A27" s="17" t="s">
        <v>9</v>
      </c>
      <c r="B27" s="43">
        <v>800</v>
      </c>
      <c r="C27" s="33">
        <v>1</v>
      </c>
      <c r="D27" s="18"/>
      <c r="E27" s="19">
        <f>B27*C27</f>
        <v>800</v>
      </c>
      <c r="F27" s="20"/>
    </row>
    <row r="28" spans="1:6" ht="27.75" customHeight="1" thickBot="1">
      <c r="A28" s="4" t="s">
        <v>5</v>
      </c>
      <c r="B28" s="9"/>
      <c r="C28" s="9"/>
      <c r="D28" s="9"/>
      <c r="E28" s="5">
        <f>SUM(E4,E12,E20,E26,E27)</f>
        <v>90415</v>
      </c>
      <c r="F28" s="3"/>
    </row>
    <row r="29" spans="1:6" ht="13.5" thickTop="1"/>
  </sheetData>
  <phoneticPr fontId="1"/>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Instruction</vt:lpstr>
      <vt:lpstr>Template 2 Financial Report</vt:lpstr>
      <vt:lpstr>SAMPLE BUDGET SOLAR</vt:lpstr>
      <vt:lpstr>Template 3-A Equipment</vt:lpstr>
      <vt:lpstr>Template 3-B Constrction</vt:lpstr>
      <vt:lpstr>Sample1_Equipment</vt:lpstr>
      <vt:lpstr>Sample2_Construction</vt:lpstr>
      <vt:lpstr>Budget (B)</vt:lpstr>
      <vt:lpstr>Sheet1 (2)</vt:lpstr>
      <vt:lpstr>Sheet1</vt:lpstr>
      <vt:lpstr>'SAMPLE BUDGET SOLAR'!Print_Area</vt:lpstr>
      <vt:lpstr>Sheet1!Print_Area</vt:lpstr>
      <vt:lpstr>'Sheet1 (2)'!Print_Area</vt:lpstr>
      <vt:lpstr>'Template 3-A Equipment'!Print_Area</vt:lpstr>
      <vt:lpstr>'Template 3-B Constrction'!Print_Area</vt:lpstr>
      <vt:lpstr>'Budget (B)'!Print_Titles</vt:lpstr>
      <vt:lpstr>'Template 3-A Equipment'!Print_Titles</vt:lpstr>
      <vt:lpstr>'Template 3-B Constrction'!Print_Titles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